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anklinia-my.sharepoint.com/personal/jcvie_fondationfranklinia_org/Documents/Franklinia/Appels à projets/2024/Appel 2024-1 - Colombie/"/>
    </mc:Choice>
  </mc:AlternateContent>
  <xr:revisionPtr revIDLastSave="511" documentId="8_{A4AAE057-5F12-4DAA-A728-71AADF14A7AB}" xr6:coauthVersionLast="47" xr6:coauthVersionMax="47" xr10:uidLastSave="{1BFD6955-4E26-49D8-B2CA-6D3244378FC8}"/>
  <bookViews>
    <workbookView xWindow="-110" yWindow="-110" windowWidth="19420" windowHeight="10420" xr2:uid="{00000000-000D-0000-FFFF-FFFF00000000}"/>
  </bookViews>
  <sheets>
    <sheet name="Budget template" sheetId="1" r:id="rId1"/>
    <sheet name="current admin costs" sheetId="2" state="hidden" r:id="rId2"/>
    <sheet name="Example" sheetId="5" r:id="rId3"/>
  </sheets>
  <definedNames>
    <definedName name="Print_Area" localSheetId="0">'Budget template'!$A$1:$H$55</definedName>
    <definedName name="Print_Area" localSheetId="2">Example!#REF!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D35" i="5"/>
  <c r="D25" i="5"/>
  <c r="E52" i="1"/>
  <c r="E48" i="5"/>
  <c r="C40" i="5" l="1"/>
  <c r="F40" i="5"/>
  <c r="B40" i="5"/>
  <c r="C35" i="5"/>
  <c r="F35" i="5"/>
  <c r="B35" i="5"/>
  <c r="C30" i="5"/>
  <c r="D30" i="5"/>
  <c r="F30" i="5"/>
  <c r="B30" i="5"/>
  <c r="C25" i="5"/>
  <c r="F25" i="5"/>
  <c r="B25" i="5"/>
  <c r="F11" i="5"/>
  <c r="F16" i="5"/>
  <c r="F21" i="5"/>
  <c r="E38" i="5"/>
  <c r="E39" i="5"/>
  <c r="E28" i="5"/>
  <c r="E29" i="5"/>
  <c r="E19" i="5"/>
  <c r="E20" i="5"/>
  <c r="E24" i="5"/>
  <c r="E7" i="5" l="1"/>
  <c r="D13" i="5"/>
  <c r="D16" i="5" s="1"/>
  <c r="C13" i="5"/>
  <c r="C16" i="5" s="1"/>
  <c r="B13" i="5"/>
  <c r="B16" i="5" l="1"/>
  <c r="E13" i="5"/>
  <c r="E15" i="5"/>
  <c r="E33" i="5" l="1"/>
  <c r="E34" i="5"/>
  <c r="C9" i="5" l="1"/>
  <c r="D9" i="5"/>
  <c r="C10" i="5"/>
  <c r="D10" i="5"/>
  <c r="C8" i="5"/>
  <c r="D8" i="5"/>
  <c r="B8" i="5"/>
  <c r="D18" i="5"/>
  <c r="D21" i="5" s="1"/>
  <c r="C18" i="5"/>
  <c r="C21" i="5" s="1"/>
  <c r="B18" i="5"/>
  <c r="B21" i="5" s="1"/>
  <c r="B10" i="5"/>
  <c r="B9" i="5"/>
  <c r="D11" i="5" l="1"/>
  <c r="B11" i="5"/>
  <c r="C11" i="5"/>
  <c r="E14" i="5"/>
  <c r="E16" i="5" s="1"/>
  <c r="E7" i="1" l="1"/>
  <c r="E9" i="5"/>
  <c r="E10" i="5"/>
  <c r="F46" i="5"/>
  <c r="D46" i="5"/>
  <c r="C46" i="5"/>
  <c r="B46" i="5"/>
  <c r="E45" i="5"/>
  <c r="F43" i="5"/>
  <c r="D43" i="5"/>
  <c r="C43" i="5"/>
  <c r="B43" i="5"/>
  <c r="E42" i="5"/>
  <c r="E37" i="5"/>
  <c r="E40" i="5" s="1"/>
  <c r="E32" i="5"/>
  <c r="E35" i="5" s="1"/>
  <c r="E27" i="5"/>
  <c r="E30" i="5" s="1"/>
  <c r="E23" i="5"/>
  <c r="E25" i="5" s="1"/>
  <c r="E18" i="5"/>
  <c r="E21" i="5" s="1"/>
  <c r="E8" i="5"/>
  <c r="E11" i="5" s="1"/>
  <c r="C47" i="5" l="1"/>
  <c r="D47" i="5"/>
  <c r="F47" i="5"/>
  <c r="F49" i="5" s="1"/>
  <c r="B47" i="5"/>
  <c r="B49" i="5" s="1"/>
  <c r="D49" i="5"/>
  <c r="E46" i="5"/>
  <c r="C49" i="5"/>
  <c r="E43" i="5"/>
  <c r="E47" i="5" s="1"/>
  <c r="E49" i="5" l="1"/>
  <c r="B51" i="5" l="1"/>
  <c r="B50" i="5"/>
  <c r="F50" i="1" l="1"/>
  <c r="D50" i="1"/>
  <c r="C50" i="1"/>
  <c r="B50" i="1"/>
  <c r="E50" i="1" s="1"/>
  <c r="E49" i="1"/>
  <c r="E48" i="1"/>
  <c r="E47" i="1"/>
  <c r="E44" i="1"/>
  <c r="E43" i="1"/>
  <c r="E42" i="1"/>
  <c r="E39" i="1"/>
  <c r="E38" i="1"/>
  <c r="E37" i="1"/>
  <c r="E33" i="1"/>
  <c r="E34" i="1"/>
  <c r="E32" i="1"/>
  <c r="E29" i="1"/>
  <c r="E28" i="1"/>
  <c r="E27" i="1"/>
  <c r="E23" i="1"/>
  <c r="E24" i="1"/>
  <c r="E22" i="1"/>
  <c r="E19" i="1"/>
  <c r="E18" i="1"/>
  <c r="E17" i="1"/>
  <c r="E13" i="1"/>
  <c r="E14" i="1"/>
  <c r="E12" i="1"/>
  <c r="E9" i="1"/>
  <c r="E8" i="1"/>
  <c r="D45" i="1" l="1"/>
  <c r="D40" i="1"/>
  <c r="D35" i="1"/>
  <c r="D30" i="1"/>
  <c r="D25" i="1"/>
  <c r="D20" i="1"/>
  <c r="D15" i="1"/>
  <c r="D10" i="1"/>
  <c r="D51" i="1" l="1"/>
  <c r="D53" i="1"/>
  <c r="F45" i="1"/>
  <c r="C45" i="1"/>
  <c r="B45" i="1"/>
  <c r="F40" i="1"/>
  <c r="C40" i="1"/>
  <c r="B40" i="1"/>
  <c r="F35" i="1"/>
  <c r="C35" i="1"/>
  <c r="B35" i="1"/>
  <c r="C30" i="1"/>
  <c r="B30" i="1"/>
  <c r="E30" i="1" s="1"/>
  <c r="F25" i="1"/>
  <c r="C25" i="1"/>
  <c r="B25" i="1"/>
  <c r="E25" i="1" s="1"/>
  <c r="F20" i="1"/>
  <c r="C20" i="1"/>
  <c r="B20" i="1"/>
  <c r="B15" i="1"/>
  <c r="C15" i="1"/>
  <c r="F15" i="1"/>
  <c r="F10" i="1"/>
  <c r="C10" i="1"/>
  <c r="B10" i="1"/>
  <c r="B51" i="1" l="1"/>
  <c r="E45" i="1"/>
  <c r="C51" i="1"/>
  <c r="C53" i="1" s="1"/>
  <c r="F51" i="1"/>
  <c r="F53" i="1" s="1"/>
  <c r="E10" i="1"/>
  <c r="E40" i="1"/>
  <c r="E15" i="1"/>
  <c r="E20" i="1"/>
  <c r="E35" i="1"/>
  <c r="B53" i="1"/>
  <c r="F30" i="1"/>
  <c r="C4" i="2"/>
  <c r="C6" i="2"/>
  <c r="C9" i="2"/>
  <c r="C11" i="2"/>
  <c r="C12" i="2"/>
  <c r="C13" i="2"/>
  <c r="C15" i="2"/>
  <c r="C16" i="2"/>
  <c r="C17" i="2"/>
  <c r="C18" i="2"/>
  <c r="C3" i="2"/>
  <c r="B14" i="2"/>
  <c r="C14" i="2" s="1"/>
  <c r="B10" i="2"/>
  <c r="C10" i="2" s="1"/>
  <c r="B8" i="2"/>
  <c r="C8" i="2" s="1"/>
  <c r="B7" i="2"/>
  <c r="C7" i="2" s="1"/>
  <c r="B5" i="2"/>
  <c r="C5" i="2" s="1"/>
  <c r="E51" i="1" l="1"/>
  <c r="E53" i="1" s="1"/>
  <c r="C19" i="2"/>
  <c r="B55" i="1" l="1"/>
  <c r="B54" i="1"/>
</calcChain>
</file>

<file path=xl/sharedStrings.xml><?xml version="1.0" encoding="utf-8"?>
<sst xmlns="http://schemas.openxmlformats.org/spreadsheetml/2006/main" count="153" uniqueCount="114">
  <si>
    <t>Salaries/Benefits</t>
  </si>
  <si>
    <t>Professional Services</t>
  </si>
  <si>
    <t>Supplies</t>
  </si>
  <si>
    <t>Travel</t>
  </si>
  <si>
    <t>Meetings and Special Events</t>
  </si>
  <si>
    <t>Miscellaneous</t>
  </si>
  <si>
    <t>Sub-Grants</t>
  </si>
  <si>
    <t>Salaries/Benefits Subtotal</t>
  </si>
  <si>
    <t>Professional Services Subtotal</t>
  </si>
  <si>
    <t>Supplies Subtotal</t>
  </si>
  <si>
    <t>Travel Subtotal</t>
  </si>
  <si>
    <t>Sub-Grants Subtotal</t>
  </si>
  <si>
    <t>Miscellaneous Subtotal</t>
  </si>
  <si>
    <t>audit fees</t>
  </si>
  <si>
    <t>Name</t>
  </si>
  <si>
    <t>Amount</t>
  </si>
  <si>
    <t>ADMINISTRATION</t>
  </si>
  <si>
    <t>bank charges</t>
  </si>
  <si>
    <t>radios</t>
  </si>
  <si>
    <t>internet</t>
  </si>
  <si>
    <t>satphone</t>
  </si>
  <si>
    <t>telephone</t>
  </si>
  <si>
    <t>printers, computer etc.</t>
  </si>
  <si>
    <t>printers ink</t>
  </si>
  <si>
    <t>soft ware</t>
  </si>
  <si>
    <t>employment contract consulting fees</t>
  </si>
  <si>
    <t>Legal Defense Name registration</t>
  </si>
  <si>
    <t>Workmens compensation insurance</t>
  </si>
  <si>
    <t>srt insurance excluding vehicle insurance</t>
  </si>
  <si>
    <t>office stationary</t>
  </si>
  <si>
    <t>rent</t>
  </si>
  <si>
    <t>trustee meeting</t>
  </si>
  <si>
    <t>Total Nov. July</t>
  </si>
  <si>
    <t>9 mths</t>
  </si>
  <si>
    <t>12 mths</t>
  </si>
  <si>
    <t>Project Budget</t>
  </si>
  <si>
    <t>Operating Costs Subtotal</t>
  </si>
  <si>
    <t>TOTAL PROJECT BUDGET</t>
  </si>
  <si>
    <t xml:space="preserve">Operating Costs </t>
  </si>
  <si>
    <t>Total</t>
  </si>
  <si>
    <t>Detailed Explanation and Justification</t>
  </si>
  <si>
    <t>Equipment and Maintenance</t>
  </si>
  <si>
    <t>Meetings &amp; Special Events Subtotal</t>
  </si>
  <si>
    <t>Percentage Matching Funds</t>
  </si>
  <si>
    <t>Subtotal</t>
  </si>
  <si>
    <t>All</t>
  </si>
  <si>
    <t>Related project activities</t>
  </si>
  <si>
    <t>Organization:</t>
  </si>
  <si>
    <t>Funding Request total (Currency)</t>
  </si>
  <si>
    <t>Matching Funds (Currency)</t>
  </si>
  <si>
    <t>Budget Categories</t>
  </si>
  <si>
    <t>Equipment and Maintenance Subtotal</t>
  </si>
  <si>
    <r>
      <t xml:space="preserve">Indirect Costs </t>
    </r>
    <r>
      <rPr>
        <i/>
        <sz val="9"/>
        <rFont val="Calibri"/>
        <family val="2"/>
        <scheme val="minor"/>
      </rPr>
      <t>(Max 10% of Subtotal)</t>
    </r>
  </si>
  <si>
    <t xml:space="preserve">Project title: </t>
  </si>
  <si>
    <r>
      <rPr>
        <b/>
        <sz val="10"/>
        <rFont val="Calibri"/>
        <family val="2"/>
        <scheme val="minor"/>
      </rPr>
      <t>Procurement</t>
    </r>
    <r>
      <rPr>
        <sz val="10"/>
        <rFont val="Calibri"/>
        <family val="2"/>
        <scheme val="minor"/>
      </rPr>
      <t xml:space="preserve"> - For all for items with unit costs in excess of €10,000 procured under "Professional Services" and/or "Equipment and Maintenance"  three price quotations from different suppliers will need to be obtained and kept with financial records and decision on selected supplier. </t>
    </r>
    <r>
      <rPr>
        <sz val="10"/>
        <color rgb="FFFF0000"/>
        <rFont val="Calibri"/>
        <family val="2"/>
        <scheme val="minor"/>
      </rPr>
      <t>(delete note)</t>
    </r>
  </si>
  <si>
    <t>Communication charges</t>
  </si>
  <si>
    <t>Digital camera</t>
  </si>
  <si>
    <t>Laptop</t>
  </si>
  <si>
    <t>Field equipment</t>
  </si>
  <si>
    <r>
      <t xml:space="preserve">Budget Categories
</t>
    </r>
    <r>
      <rPr>
        <b/>
        <sz val="9"/>
        <color rgb="FFC00000"/>
        <rFont val="Calibri"/>
        <family val="2"/>
        <scheme val="minor"/>
      </rPr>
      <t>(Add/delete rows/columns if necessary, indicate currency and delete this note)</t>
    </r>
  </si>
  <si>
    <t>Airfare</t>
  </si>
  <si>
    <t>Meals, lodging, incidentals</t>
  </si>
  <si>
    <t>Cost of covering project staff travel</t>
  </si>
  <si>
    <t xml:space="preserve">Partner meetings </t>
  </si>
  <si>
    <t>Cost to share findings and collaborate with partners, including government entities (DoE, MoE) and other NGO partners</t>
  </si>
  <si>
    <t>Conservation Manager / Project Lead (20%)</t>
  </si>
  <si>
    <t>Field Officer (40%)</t>
  </si>
  <si>
    <t>Project admin/accountant (20%)</t>
  </si>
  <si>
    <t>Funding Request total (USD)</t>
  </si>
  <si>
    <t>Matching Funds (USD)</t>
  </si>
  <si>
    <t xml:space="preserve">Botanist </t>
  </si>
  <si>
    <t>Nursery supplies</t>
  </si>
  <si>
    <t>Conservation Director</t>
  </si>
  <si>
    <t>Eric Maple will provide oversight and contribute around 10% of his time as in-kind contribution</t>
  </si>
  <si>
    <t>Prepare and print tree identification training materials</t>
  </si>
  <si>
    <t>Phone cards for project staff</t>
  </si>
  <si>
    <t>A.1.1 &gt; A.3.2</t>
  </si>
  <si>
    <t>A.2.1 &gt; A.2.3</t>
  </si>
  <si>
    <t>A.2.1; A.4.3</t>
  </si>
  <si>
    <t>A.1.1; A.2.1; A.4.1</t>
  </si>
  <si>
    <t>A.1.2</t>
  </si>
  <si>
    <t>A.4.1 &gt; A.4.4</t>
  </si>
  <si>
    <r>
      <t xml:space="preserve">Funding Request Year 1 (Currency)
</t>
    </r>
    <r>
      <rPr>
        <b/>
        <u/>
        <sz val="10"/>
        <color theme="4"/>
        <rFont val="Calibri"/>
        <family val="2"/>
        <scheme val="minor"/>
      </rPr>
      <t>MM YY &gt; MM YY</t>
    </r>
  </si>
  <si>
    <r>
      <t xml:space="preserve">Funding Request Year 2 (Currency)
</t>
    </r>
    <r>
      <rPr>
        <b/>
        <u/>
        <sz val="10"/>
        <color theme="4"/>
        <rFont val="Calibri"/>
        <family val="2"/>
        <scheme val="minor"/>
      </rPr>
      <t>MM YY &gt; MM YY</t>
    </r>
  </si>
  <si>
    <r>
      <t xml:space="preserve">Funding Request Year 3 (Currency)
</t>
    </r>
    <r>
      <rPr>
        <b/>
        <u/>
        <sz val="10"/>
        <color theme="4"/>
        <rFont val="Calibri"/>
        <family val="2"/>
        <scheme val="minor"/>
      </rPr>
      <t>MM YY &gt; MM YY</t>
    </r>
  </si>
  <si>
    <t>Fuel and repairs for local transportation</t>
  </si>
  <si>
    <t>Nursery trainings</t>
  </si>
  <si>
    <t xml:space="preserve">Cost to host trainings for nursery workers </t>
  </si>
  <si>
    <t>Nursery Manager Stipends</t>
  </si>
  <si>
    <t>Community Stipends</t>
  </si>
  <si>
    <t>Office supplies/stationery/internet</t>
  </si>
  <si>
    <t>Dr. Simon Oak, expert botanist hired as a consultant for 150$/day</t>
  </si>
  <si>
    <t>Digital camera to record and take photo of all project activities</t>
  </si>
  <si>
    <t>Laptop for the project (primarily for project lead)</t>
  </si>
  <si>
    <t>500$ stipend provided to 3 local community members to manage the tree nursery</t>
  </si>
  <si>
    <t>250$ stipend provided to local community members for seed collection and planting efforts, according to workload</t>
  </si>
  <si>
    <t xml:space="preserve">Organization: ONG Arbol </t>
  </si>
  <si>
    <r>
      <t xml:space="preserve">Funding Request Year 1 (USD)
</t>
    </r>
    <r>
      <rPr>
        <b/>
        <u/>
        <sz val="10"/>
        <color theme="4"/>
        <rFont val="Calibri"/>
        <family val="2"/>
        <scheme val="minor"/>
      </rPr>
      <t>Aug 2024 &gt; July 2025</t>
    </r>
  </si>
  <si>
    <r>
      <t xml:space="preserve">Funding Request Year 2 (USD)
</t>
    </r>
    <r>
      <rPr>
        <b/>
        <u/>
        <sz val="10"/>
        <color theme="4"/>
        <rFont val="Calibri"/>
        <family val="2"/>
        <scheme val="minor"/>
      </rPr>
      <t>Aug 2025 &gt; July 2026</t>
    </r>
  </si>
  <si>
    <r>
      <t xml:space="preserve">Funding Request Year 3 (USD)
</t>
    </r>
    <r>
      <rPr>
        <b/>
        <u/>
        <sz val="10"/>
        <color theme="4"/>
        <rFont val="Calibri"/>
        <family val="2"/>
        <scheme val="minor"/>
      </rPr>
      <t>Aug 2026 &gt; July 2027</t>
    </r>
  </si>
  <si>
    <t>Project title: Conservation of ten threatened Magnolia species endemic to Colombia</t>
  </si>
  <si>
    <t>Community meetings</t>
  </si>
  <si>
    <t>Cost to meet with Indigenous communities to assess, reinforcement planting efforts, livelihoods benefits and to pilot new models</t>
  </si>
  <si>
    <t>Field guide and propagation protocols to be distributed to local teams</t>
  </si>
  <si>
    <t>Nursery supplies including shade net, cement, fence, biodegradable bags, and others tools to produce the seedlings</t>
  </si>
  <si>
    <t>Cost of fuel for cars and motorcycles to be used for field transportation during the project</t>
  </si>
  <si>
    <t>Field equipment including GPS, seed collection equipment, measurement tape, shovels, machetes, plastic carrying boxes, gloves, etc.</t>
  </si>
  <si>
    <t>Sarah Sequoia, 1'200 USD/month working 20% on project = 240 USD/month</t>
  </si>
  <si>
    <t>Jonathan Spruce, 1'000 USD/month working 40% on project = 400 USD/month, another 30% of his time covered by match funding</t>
  </si>
  <si>
    <t>Samantha Willow, 1'000 USD/month working 20% on project = 200 USD/month</t>
  </si>
  <si>
    <t>Office rent</t>
  </si>
  <si>
    <t>Office supplies contribution; 1000 USD provided as in-kind contribution</t>
  </si>
  <si>
    <t>Contribution for office rent (180 USD/month); an equivalent amount is provided as in-kind contribution</t>
  </si>
  <si>
    <t>Cost of 5 domestic flights per year to travel to project location; budgeted at 200 USD for  domestic flights; three flights per year are factored in as match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</si>
</sst>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NAD]\ #,##0"/>
    <numFmt numFmtId="165" formatCode="[$$-409]#,##0"/>
    <numFmt numFmtId="166" formatCode="#,##0\ [$USD]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u/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6" fillId="0" borderId="0" xfId="0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Alignment="1">
      <alignment horizontal="left" wrapText="1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4" fillId="2" borderId="10" xfId="0" applyFont="1" applyFill="1" applyBorder="1" applyAlignment="1">
      <alignment horizontal="left" wrapText="1"/>
    </xf>
    <xf numFmtId="165" fontId="14" fillId="2" borderId="6" xfId="0" applyNumberFormat="1" applyFont="1" applyFill="1" applyBorder="1" applyAlignment="1">
      <alignment wrapText="1"/>
    </xf>
    <xf numFmtId="0" fontId="16" fillId="2" borderId="7" xfId="0" applyFont="1" applyFill="1" applyBorder="1" applyAlignment="1">
      <alignment wrapText="1"/>
    </xf>
    <xf numFmtId="0" fontId="16" fillId="0" borderId="11" xfId="0" applyFont="1" applyBorder="1" applyAlignment="1" applyProtection="1">
      <alignment horizontal="left" wrapText="1"/>
      <protection locked="0"/>
    </xf>
    <xf numFmtId="165" fontId="16" fillId="0" borderId="3" xfId="0" applyNumberFormat="1" applyFont="1" applyBorder="1" applyAlignment="1" applyProtection="1">
      <alignment wrapText="1"/>
      <protection locked="0"/>
    </xf>
    <xf numFmtId="0" fontId="16" fillId="0" borderId="19" xfId="0" applyFont="1" applyBorder="1" applyAlignment="1" applyProtection="1">
      <alignment horizontal="left" wrapText="1"/>
      <protection locked="0"/>
    </xf>
    <xf numFmtId="165" fontId="16" fillId="0" borderId="17" xfId="0" applyNumberFormat="1" applyFont="1" applyBorder="1" applyAlignment="1" applyProtection="1">
      <alignment wrapText="1"/>
      <protection locked="0"/>
    </xf>
    <xf numFmtId="0" fontId="17" fillId="0" borderId="12" xfId="0" applyFont="1" applyBorder="1" applyAlignment="1">
      <alignment horizontal="left" wrapText="1"/>
    </xf>
    <xf numFmtId="165" fontId="18" fillId="0" borderId="9" xfId="0" applyNumberFormat="1" applyFont="1" applyBorder="1" applyAlignment="1">
      <alignment wrapText="1"/>
    </xf>
    <xf numFmtId="165" fontId="18" fillId="0" borderId="9" xfId="0" applyNumberFormat="1" applyFont="1" applyBorder="1" applyAlignment="1" applyProtection="1">
      <alignment wrapText="1"/>
      <protection locked="0"/>
    </xf>
    <xf numFmtId="165" fontId="16" fillId="2" borderId="7" xfId="0" applyNumberFormat="1" applyFont="1" applyFill="1" applyBorder="1" applyAlignment="1">
      <alignment wrapText="1"/>
    </xf>
    <xf numFmtId="165" fontId="16" fillId="2" borderId="7" xfId="0" applyNumberFormat="1" applyFont="1" applyFill="1" applyBorder="1" applyAlignment="1" applyProtection="1">
      <alignment wrapText="1"/>
      <protection locked="0"/>
    </xf>
    <xf numFmtId="165" fontId="18" fillId="0" borderId="9" xfId="0" applyNumberFormat="1" applyFont="1" applyBorder="1" applyAlignment="1">
      <alignment horizontal="right" wrapText="1"/>
    </xf>
    <xf numFmtId="165" fontId="18" fillId="0" borderId="9" xfId="0" applyNumberFormat="1" applyFont="1" applyBorder="1" applyAlignment="1" applyProtection="1">
      <alignment horizontal="right" wrapText="1"/>
      <protection locked="0"/>
    </xf>
    <xf numFmtId="0" fontId="14" fillId="2" borderId="10" xfId="0" applyFont="1" applyFill="1" applyBorder="1" applyAlignment="1">
      <alignment horizontal="right" wrapText="1"/>
    </xf>
    <xf numFmtId="165" fontId="14" fillId="2" borderId="7" xfId="0" applyNumberFormat="1" applyFont="1" applyFill="1" applyBorder="1" applyAlignment="1">
      <alignment horizontal="right" wrapText="1"/>
    </xf>
    <xf numFmtId="165" fontId="14" fillId="2" borderId="7" xfId="0" applyNumberFormat="1" applyFont="1" applyFill="1" applyBorder="1" applyAlignment="1" applyProtection="1">
      <alignment horizontal="right" wrapText="1"/>
      <protection locked="0"/>
    </xf>
    <xf numFmtId="0" fontId="14" fillId="0" borderId="11" xfId="0" applyFont="1" applyBorder="1" applyAlignment="1">
      <alignment horizontal="left" wrapText="1"/>
    </xf>
    <xf numFmtId="165" fontId="16" fillId="0" borderId="3" xfId="0" applyNumberFormat="1" applyFont="1" applyBorder="1" applyAlignment="1" applyProtection="1">
      <alignment horizontal="right" wrapText="1"/>
      <protection locked="0"/>
    </xf>
    <xf numFmtId="0" fontId="14" fillId="2" borderId="14" xfId="0" applyFont="1" applyFill="1" applyBorder="1" applyAlignment="1">
      <alignment horizontal="right" wrapText="1"/>
    </xf>
    <xf numFmtId="0" fontId="16" fillId="2" borderId="15" xfId="0" applyFont="1" applyFill="1" applyBorder="1" applyAlignment="1">
      <alignment horizontal="right" wrapText="1"/>
    </xf>
    <xf numFmtId="9" fontId="16" fillId="0" borderId="0" xfId="0" applyNumberFormat="1" applyFont="1" applyAlignment="1">
      <alignment horizontal="center" wrapText="1"/>
    </xf>
    <xf numFmtId="165" fontId="14" fillId="0" borderId="0" xfId="0" applyNumberFormat="1" applyFont="1" applyAlignment="1" applyProtection="1">
      <alignment horizontal="right" wrapText="1"/>
      <protection locked="0"/>
    </xf>
    <xf numFmtId="0" fontId="14" fillId="2" borderId="15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3" fontId="16" fillId="0" borderId="2" xfId="0" applyNumberFormat="1" applyFont="1" applyBorder="1" applyAlignment="1" applyProtection="1">
      <alignment wrapText="1"/>
      <protection locked="0"/>
    </xf>
    <xf numFmtId="3" fontId="16" fillId="0" borderId="3" xfId="0" applyNumberFormat="1" applyFont="1" applyBorder="1" applyAlignment="1" applyProtection="1">
      <alignment wrapText="1"/>
      <protection locked="0"/>
    </xf>
    <xf numFmtId="3" fontId="16" fillId="0" borderId="20" xfId="0" applyNumberFormat="1" applyFont="1" applyBorder="1" applyAlignment="1" applyProtection="1">
      <alignment wrapText="1"/>
      <protection locked="0"/>
    </xf>
    <xf numFmtId="3" fontId="16" fillId="0" borderId="17" xfId="0" applyNumberFormat="1" applyFont="1" applyBorder="1" applyAlignment="1" applyProtection="1">
      <alignment wrapText="1"/>
      <protection locked="0"/>
    </xf>
    <xf numFmtId="3" fontId="18" fillId="0" borderId="8" xfId="0" applyNumberFormat="1" applyFont="1" applyBorder="1" applyAlignment="1">
      <alignment wrapText="1"/>
    </xf>
    <xf numFmtId="3" fontId="18" fillId="0" borderId="9" xfId="0" applyNumberFormat="1" applyFont="1" applyBorder="1" applyAlignment="1">
      <alignment wrapText="1"/>
    </xf>
    <xf numFmtId="3" fontId="18" fillId="0" borderId="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3" fontId="14" fillId="2" borderId="6" xfId="0" applyNumberFormat="1" applyFont="1" applyFill="1" applyBorder="1" applyAlignment="1">
      <alignment horizontal="right" wrapText="1"/>
    </xf>
    <xf numFmtId="3" fontId="14" fillId="2" borderId="7" xfId="0" applyNumberFormat="1" applyFont="1" applyFill="1" applyBorder="1" applyAlignment="1">
      <alignment horizontal="right" wrapText="1"/>
    </xf>
    <xf numFmtId="3" fontId="16" fillId="0" borderId="2" xfId="0" applyNumberFormat="1" applyFont="1" applyBorder="1" applyAlignment="1" applyProtection="1">
      <alignment horizontal="right" wrapText="1"/>
      <protection locked="0"/>
    </xf>
    <xf numFmtId="3" fontId="16" fillId="0" borderId="2" xfId="0" applyNumberFormat="1" applyFont="1" applyBorder="1" applyAlignment="1">
      <alignment horizontal="right" wrapText="1"/>
    </xf>
    <xf numFmtId="3" fontId="16" fillId="0" borderId="3" xfId="0" applyNumberFormat="1" applyFont="1" applyBorder="1" applyAlignment="1" applyProtection="1">
      <alignment horizontal="right" wrapText="1"/>
      <protection locked="0"/>
    </xf>
    <xf numFmtId="3" fontId="14" fillId="4" borderId="6" xfId="0" applyNumberFormat="1" applyFont="1" applyFill="1" applyBorder="1" applyAlignment="1">
      <alignment horizontal="right" wrapTex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center" vertical="center" wrapText="1"/>
    </xf>
    <xf numFmtId="164" fontId="14" fillId="2" borderId="18" xfId="0" applyNumberFormat="1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3" fontId="12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19" xfId="0" applyFont="1" applyBorder="1" applyAlignment="1" applyProtection="1">
      <alignment horizontal="left" vertical="center" wrapText="1"/>
      <protection locked="0"/>
    </xf>
    <xf numFmtId="3" fontId="16" fillId="0" borderId="2" xfId="0" applyNumberFormat="1" applyFont="1" applyBorder="1" applyAlignment="1" applyProtection="1">
      <alignment vertical="center" wrapText="1"/>
      <protection locked="0"/>
    </xf>
    <xf numFmtId="3" fontId="16" fillId="0" borderId="3" xfId="0" applyNumberFormat="1" applyFont="1" applyBorder="1" applyAlignment="1" applyProtection="1">
      <alignment vertical="center" wrapText="1"/>
      <protection locked="0"/>
    </xf>
    <xf numFmtId="165" fontId="16" fillId="0" borderId="3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3" fontId="16" fillId="0" borderId="20" xfId="0" applyNumberFormat="1" applyFont="1" applyBorder="1" applyAlignment="1" applyProtection="1">
      <alignment vertical="center" wrapText="1"/>
      <protection locked="0"/>
    </xf>
    <xf numFmtId="165" fontId="16" fillId="0" borderId="17" xfId="0" applyNumberFormat="1" applyFont="1" applyBorder="1" applyAlignment="1" applyProtection="1">
      <alignment vertical="center" wrapText="1"/>
      <protection locked="0"/>
    </xf>
    <xf numFmtId="165" fontId="16" fillId="0" borderId="3" xfId="0" applyNumberFormat="1" applyFont="1" applyBorder="1" applyAlignment="1" applyProtection="1">
      <alignment horizontal="left" vertical="top" wrapText="1"/>
      <protection locked="0"/>
    </xf>
    <xf numFmtId="165" fontId="18" fillId="0" borderId="9" xfId="0" applyNumberFormat="1" applyFont="1" applyBorder="1" applyAlignment="1" applyProtection="1">
      <alignment horizontal="left" vertical="top" wrapText="1"/>
      <protection locked="0"/>
    </xf>
    <xf numFmtId="165" fontId="16" fillId="2" borderId="7" xfId="0" applyNumberFormat="1" applyFont="1" applyFill="1" applyBorder="1" applyAlignment="1" applyProtection="1">
      <alignment horizontal="left" vertical="top" wrapText="1"/>
      <protection locked="0"/>
    </xf>
    <xf numFmtId="165" fontId="14" fillId="2" borderId="7" xfId="0" applyNumberFormat="1" applyFont="1" applyFill="1" applyBorder="1" applyAlignment="1" applyProtection="1">
      <alignment horizontal="left" vertical="top"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165" fontId="16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17" xfId="0" applyNumberFormat="1" applyFont="1" applyBorder="1" applyAlignment="1" applyProtection="1">
      <alignment horizontal="left" vertical="center" wrapText="1"/>
      <protection locked="0"/>
    </xf>
    <xf numFmtId="165" fontId="16" fillId="0" borderId="17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165" fontId="14" fillId="2" borderId="21" xfId="0" applyNumberFormat="1" applyFont="1" applyFill="1" applyBorder="1" applyAlignment="1">
      <alignment horizontal="center" wrapText="1"/>
    </xf>
    <xf numFmtId="165" fontId="14" fillId="2" borderId="22" xfId="0" applyNumberFormat="1" applyFont="1" applyFill="1" applyBorder="1" applyAlignment="1">
      <alignment horizontal="center" wrapText="1"/>
    </xf>
    <xf numFmtId="165" fontId="14" fillId="2" borderId="23" xfId="0" applyNumberFormat="1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wrapText="1"/>
      <protection locked="0"/>
    </xf>
    <xf numFmtId="0" fontId="19" fillId="0" borderId="6" xfId="0" applyFont="1" applyBorder="1" applyAlignment="1" applyProtection="1">
      <alignment horizontal="left" wrapText="1"/>
      <protection locked="0"/>
    </xf>
    <xf numFmtId="0" fontId="19" fillId="0" borderId="24" xfId="0" applyFont="1" applyBorder="1" applyAlignment="1" applyProtection="1">
      <alignment horizontal="left" wrapText="1"/>
      <protection locked="0"/>
    </xf>
    <xf numFmtId="0" fontId="19" fillId="0" borderId="7" xfId="0" applyFont="1" applyBorder="1" applyAlignment="1" applyProtection="1">
      <alignment horizontal="left" wrapText="1"/>
      <protection locked="0"/>
    </xf>
    <xf numFmtId="0" fontId="19" fillId="0" borderId="12" xfId="0" applyFont="1" applyBorder="1" applyAlignment="1" applyProtection="1">
      <alignment horizontal="left" wrapText="1"/>
      <protection locked="0"/>
    </xf>
    <xf numFmtId="0" fontId="19" fillId="0" borderId="8" xfId="0" applyFont="1" applyBorder="1" applyAlignment="1" applyProtection="1">
      <alignment horizontal="left" wrapText="1"/>
      <protection locked="0"/>
    </xf>
    <xf numFmtId="0" fontId="19" fillId="0" borderId="26" xfId="0" applyFont="1" applyBorder="1" applyAlignment="1" applyProtection="1">
      <alignment horizontal="left" wrapText="1"/>
      <protection locked="0"/>
    </xf>
    <xf numFmtId="0" fontId="19" fillId="0" borderId="9" xfId="0" applyFont="1" applyBorder="1" applyAlignment="1" applyProtection="1">
      <alignment horizontal="left" wrapText="1"/>
      <protection locked="0"/>
    </xf>
    <xf numFmtId="9" fontId="16" fillId="2" borderId="21" xfId="1" applyFont="1" applyFill="1" applyBorder="1" applyAlignment="1" applyProtection="1">
      <alignment horizontal="center" wrapText="1"/>
    </xf>
    <xf numFmtId="9" fontId="16" fillId="2" borderId="22" xfId="1" applyFont="1" applyFill="1" applyBorder="1" applyAlignment="1" applyProtection="1">
      <alignment horizontal="center" wrapText="1"/>
    </xf>
    <xf numFmtId="9" fontId="16" fillId="2" borderId="23" xfId="1" applyFont="1" applyFill="1" applyBorder="1" applyAlignment="1" applyProtection="1">
      <alignment horizontal="center" wrapText="1"/>
    </xf>
    <xf numFmtId="166" fontId="14" fillId="2" borderId="21" xfId="0" applyNumberFormat="1" applyFont="1" applyFill="1" applyBorder="1" applyAlignment="1">
      <alignment horizontal="center" wrapText="1"/>
    </xf>
    <xf numFmtId="166" fontId="16" fillId="2" borderId="22" xfId="0" applyNumberFormat="1" applyFont="1" applyFill="1" applyBorder="1" applyAlignment="1">
      <alignment wrapText="1"/>
    </xf>
    <xf numFmtId="166" fontId="16" fillId="2" borderId="23" xfId="0" applyNumberFormat="1" applyFont="1" applyFill="1" applyBorder="1" applyAlignment="1">
      <alignment wrapText="1"/>
    </xf>
  </cellXfs>
  <cellStyles count="3">
    <cellStyle name="Normal" xfId="0" builtinId="0"/>
    <cellStyle name="Pourcentage" xfId="1" builtinId="5"/>
    <cellStyle name="Pourcentage 2" xfId="2" xr:uid="{6E8813CC-B294-4C31-BB41-7DE4F79B6D1C}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2"/>
  <sheetViews>
    <sheetView tabSelected="1" zoomScale="85" zoomScaleNormal="85" zoomScalePageLayoutView="77" workbookViewId="0">
      <selection activeCell="N20" sqref="N20"/>
    </sheetView>
  </sheetViews>
  <sheetFormatPr baseColWidth="10" defaultColWidth="8.81640625" defaultRowHeight="12.5" x14ac:dyDescent="0.25"/>
  <cols>
    <col min="1" max="1" width="29.81640625" style="13" customWidth="1"/>
    <col min="2" max="6" width="17.26953125" style="13" customWidth="1"/>
    <col min="7" max="7" width="16.81640625" style="13" customWidth="1"/>
    <col min="8" max="8" width="29.81640625" style="13" customWidth="1"/>
    <col min="9" max="9" width="16.453125" style="10" customWidth="1"/>
    <col min="10" max="10" width="9.1796875" style="10" customWidth="1"/>
    <col min="11" max="16384" width="8.81640625" style="10"/>
  </cols>
  <sheetData>
    <row r="1" spans="1:22" ht="26.25" customHeight="1" x14ac:dyDescent="0.25">
      <c r="A1" s="90" t="s">
        <v>35</v>
      </c>
      <c r="B1" s="91"/>
      <c r="C1" s="91"/>
      <c r="D1" s="91"/>
      <c r="E1" s="91"/>
      <c r="F1" s="91"/>
      <c r="G1" s="92"/>
      <c r="H1" s="93"/>
    </row>
    <row r="2" spans="1:22" ht="13.9" customHeight="1" thickBot="1" x14ac:dyDescent="0.3">
      <c r="A2" s="94"/>
      <c r="B2" s="95"/>
      <c r="C2" s="95"/>
      <c r="D2" s="95"/>
      <c r="E2" s="95"/>
      <c r="F2" s="95"/>
      <c r="G2" s="96"/>
      <c r="H2" s="97"/>
    </row>
    <row r="3" spans="1:22" ht="19.75" customHeight="1" x14ac:dyDescent="0.35">
      <c r="A3" s="98" t="s">
        <v>53</v>
      </c>
      <c r="B3" s="99"/>
      <c r="C3" s="99"/>
      <c r="D3" s="99"/>
      <c r="E3" s="99"/>
      <c r="F3" s="99"/>
      <c r="G3" s="100"/>
      <c r="H3" s="101"/>
    </row>
    <row r="4" spans="1:22" ht="19.75" customHeight="1" thickBot="1" x14ac:dyDescent="0.4">
      <c r="A4" s="102" t="s">
        <v>47</v>
      </c>
      <c r="B4" s="103"/>
      <c r="C4" s="103"/>
      <c r="D4" s="103"/>
      <c r="E4" s="103"/>
      <c r="F4" s="103"/>
      <c r="G4" s="104"/>
      <c r="H4" s="105"/>
    </row>
    <row r="5" spans="1:22" s="66" customFormat="1" ht="51" customHeight="1" thickBot="1" x14ac:dyDescent="0.3">
      <c r="A5" s="58" t="s">
        <v>59</v>
      </c>
      <c r="B5" s="59" t="s">
        <v>82</v>
      </c>
      <c r="C5" s="60" t="s">
        <v>83</v>
      </c>
      <c r="D5" s="60" t="s">
        <v>84</v>
      </c>
      <c r="E5" s="59" t="s">
        <v>48</v>
      </c>
      <c r="F5" s="61" t="s">
        <v>49</v>
      </c>
      <c r="G5" s="62" t="s">
        <v>46</v>
      </c>
      <c r="H5" s="63" t="s">
        <v>40</v>
      </c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5" customHeight="1" x14ac:dyDescent="0.3">
      <c r="A6" s="17" t="s">
        <v>0</v>
      </c>
      <c r="B6" s="18"/>
      <c r="C6" s="18"/>
      <c r="D6" s="18"/>
      <c r="E6" s="18"/>
      <c r="F6" s="19"/>
      <c r="G6" s="19"/>
      <c r="H6" s="19"/>
      <c r="I6" s="15"/>
    </row>
    <row r="7" spans="1:22" s="11" customFormat="1" ht="14.5" customHeight="1" x14ac:dyDescent="0.3">
      <c r="A7" s="20"/>
      <c r="B7" s="44">
        <v>0</v>
      </c>
      <c r="C7" s="44">
        <v>0</v>
      </c>
      <c r="D7" s="44">
        <v>0</v>
      </c>
      <c r="E7" s="44">
        <f>SUM(B7:D7)</f>
        <v>0</v>
      </c>
      <c r="F7" s="45">
        <v>0</v>
      </c>
      <c r="G7" s="21"/>
      <c r="H7" s="21"/>
      <c r="I7" s="15"/>
    </row>
    <row r="8" spans="1:22" s="11" customFormat="1" ht="14.5" customHeight="1" x14ac:dyDescent="0.3">
      <c r="A8" s="22"/>
      <c r="B8" s="46">
        <v>0</v>
      </c>
      <c r="C8" s="46">
        <v>0</v>
      </c>
      <c r="D8" s="46">
        <v>0</v>
      </c>
      <c r="E8" s="44">
        <f>SUM(B8:D8)</f>
        <v>0</v>
      </c>
      <c r="F8" s="47">
        <v>0</v>
      </c>
      <c r="G8" s="23"/>
      <c r="H8" s="23"/>
      <c r="I8" s="15"/>
    </row>
    <row r="9" spans="1:22" s="11" customFormat="1" ht="14.5" customHeight="1" x14ac:dyDescent="0.3">
      <c r="A9" s="22"/>
      <c r="B9" s="46">
        <v>0</v>
      </c>
      <c r="C9" s="46">
        <v>0</v>
      </c>
      <c r="D9" s="46">
        <v>0</v>
      </c>
      <c r="E9" s="44">
        <f>SUM(B9:D9)</f>
        <v>0</v>
      </c>
      <c r="F9" s="47">
        <v>0</v>
      </c>
      <c r="G9" s="23"/>
      <c r="H9" s="23"/>
      <c r="I9" s="15"/>
    </row>
    <row r="10" spans="1:22" s="12" customFormat="1" ht="14.5" customHeight="1" thickBot="1" x14ac:dyDescent="0.35">
      <c r="A10" s="24" t="s">
        <v>7</v>
      </c>
      <c r="B10" s="48">
        <f>SUM(B7:B9)</f>
        <v>0</v>
      </c>
      <c r="C10" s="48">
        <f>SUM(C7:C9)</f>
        <v>0</v>
      </c>
      <c r="D10" s="48">
        <f>SUM(D7:D9)</f>
        <v>0</v>
      </c>
      <c r="E10" s="48">
        <f>SUM(B10:D10)</f>
        <v>0</v>
      </c>
      <c r="F10" s="49">
        <f>SUM(F7:F9)</f>
        <v>0</v>
      </c>
      <c r="G10" s="25"/>
      <c r="H10" s="26"/>
      <c r="I10" s="16"/>
    </row>
    <row r="11" spans="1:22" ht="14.5" customHeight="1" x14ac:dyDescent="0.3">
      <c r="A11" s="17" t="s">
        <v>1</v>
      </c>
      <c r="B11" s="18"/>
      <c r="C11" s="18"/>
      <c r="D11" s="18"/>
      <c r="E11" s="18"/>
      <c r="F11" s="27"/>
      <c r="G11" s="27"/>
      <c r="H11" s="28"/>
      <c r="I11" s="15"/>
    </row>
    <row r="12" spans="1:22" ht="13.4" customHeight="1" x14ac:dyDescent="0.3">
      <c r="A12" s="20"/>
      <c r="B12" s="44">
        <v>0</v>
      </c>
      <c r="C12" s="44">
        <v>0</v>
      </c>
      <c r="D12" s="44">
        <v>0</v>
      </c>
      <c r="E12" s="44">
        <f>SUM(B12:D12)</f>
        <v>0</v>
      </c>
      <c r="F12" s="45">
        <v>0</v>
      </c>
      <c r="G12" s="21"/>
      <c r="H12" s="21"/>
      <c r="I12" s="15"/>
    </row>
    <row r="13" spans="1:22" ht="14.5" customHeight="1" x14ac:dyDescent="0.3">
      <c r="A13" s="22"/>
      <c r="B13" s="44">
        <v>0</v>
      </c>
      <c r="C13" s="44">
        <v>0</v>
      </c>
      <c r="D13" s="44">
        <v>0</v>
      </c>
      <c r="E13" s="44">
        <f>SUM(B13:D13)</f>
        <v>0</v>
      </c>
      <c r="F13" s="45">
        <v>0</v>
      </c>
      <c r="G13" s="23"/>
      <c r="H13" s="23"/>
      <c r="I13" s="15"/>
    </row>
    <row r="14" spans="1:22" ht="14.5" customHeight="1" x14ac:dyDescent="0.3">
      <c r="A14" s="22"/>
      <c r="B14" s="44">
        <v>0</v>
      </c>
      <c r="C14" s="44">
        <v>0</v>
      </c>
      <c r="D14" s="44">
        <v>0</v>
      </c>
      <c r="E14" s="44">
        <f t="shared" ref="E14" si="0">SUM(B14:D14)</f>
        <v>0</v>
      </c>
      <c r="F14" s="45">
        <v>0</v>
      </c>
      <c r="G14" s="23"/>
      <c r="H14" s="23"/>
      <c r="I14" s="15"/>
    </row>
    <row r="15" spans="1:22" ht="14.5" customHeight="1" thickBot="1" x14ac:dyDescent="0.35">
      <c r="A15" s="24" t="s">
        <v>8</v>
      </c>
      <c r="B15" s="48">
        <f>SUM(B12:B14)</f>
        <v>0</v>
      </c>
      <c r="C15" s="48">
        <f>SUM(C12:C14)</f>
        <v>0</v>
      </c>
      <c r="D15" s="48">
        <f>SUM(D12:D14)</f>
        <v>0</v>
      </c>
      <c r="E15" s="48">
        <f>SUM(B15:D15)</f>
        <v>0</v>
      </c>
      <c r="F15" s="49">
        <f>SUM(F12:F14)</f>
        <v>0</v>
      </c>
      <c r="G15" s="25"/>
      <c r="H15" s="26"/>
    </row>
    <row r="16" spans="1:22" ht="14.5" customHeight="1" x14ac:dyDescent="0.3">
      <c r="A16" s="17" t="s">
        <v>38</v>
      </c>
      <c r="B16" s="18"/>
      <c r="C16" s="18"/>
      <c r="D16" s="18"/>
      <c r="E16" s="18"/>
      <c r="F16" s="27"/>
      <c r="G16" s="27"/>
      <c r="H16" s="28"/>
    </row>
    <row r="17" spans="1:8" s="11" customFormat="1" ht="14.5" customHeight="1" x14ac:dyDescent="0.3">
      <c r="A17" s="20"/>
      <c r="B17" s="44">
        <v>0</v>
      </c>
      <c r="C17" s="44">
        <v>0</v>
      </c>
      <c r="D17" s="44">
        <v>0</v>
      </c>
      <c r="E17" s="44">
        <f>SUM(B17:D17)</f>
        <v>0</v>
      </c>
      <c r="F17" s="45">
        <v>0</v>
      </c>
      <c r="G17" s="21"/>
      <c r="H17" s="21"/>
    </row>
    <row r="18" spans="1:8" s="11" customFormat="1" ht="14.5" customHeight="1" x14ac:dyDescent="0.3">
      <c r="A18" s="22"/>
      <c r="B18" s="44">
        <v>0</v>
      </c>
      <c r="C18" s="44">
        <v>0</v>
      </c>
      <c r="D18" s="44">
        <v>0</v>
      </c>
      <c r="E18" s="44">
        <f>SUM(B18:D18)</f>
        <v>0</v>
      </c>
      <c r="F18" s="45">
        <v>0</v>
      </c>
      <c r="G18" s="23"/>
      <c r="H18" s="23"/>
    </row>
    <row r="19" spans="1:8" s="11" customFormat="1" ht="14.5" customHeight="1" x14ac:dyDescent="0.3">
      <c r="A19" s="22"/>
      <c r="B19" s="44">
        <v>0</v>
      </c>
      <c r="C19" s="44">
        <v>0</v>
      </c>
      <c r="D19" s="44">
        <v>0</v>
      </c>
      <c r="E19" s="44">
        <f>SUM(B19:D19)</f>
        <v>0</v>
      </c>
      <c r="F19" s="45">
        <v>0</v>
      </c>
      <c r="G19" s="23"/>
      <c r="H19" s="23"/>
    </row>
    <row r="20" spans="1:8" ht="14.5" customHeight="1" thickBot="1" x14ac:dyDescent="0.35">
      <c r="A20" s="24" t="s">
        <v>36</v>
      </c>
      <c r="B20" s="48">
        <f>SUM(B17:B19)</f>
        <v>0</v>
      </c>
      <c r="C20" s="48">
        <f>SUM(C17:C19)</f>
        <v>0</v>
      </c>
      <c r="D20" s="48">
        <f>SUM(D17:D19)</f>
        <v>0</v>
      </c>
      <c r="E20" s="48">
        <f>SUM(B20:D20)</f>
        <v>0</v>
      </c>
      <c r="F20" s="49">
        <f>SUM(F17:F19)</f>
        <v>0</v>
      </c>
      <c r="G20" s="25"/>
      <c r="H20" s="26"/>
    </row>
    <row r="21" spans="1:8" ht="14.5" customHeight="1" x14ac:dyDescent="0.3">
      <c r="A21" s="17" t="s">
        <v>2</v>
      </c>
      <c r="B21" s="18"/>
      <c r="C21" s="18"/>
      <c r="D21" s="18"/>
      <c r="E21" s="18"/>
      <c r="F21" s="27"/>
      <c r="G21" s="27"/>
      <c r="H21" s="28"/>
    </row>
    <row r="22" spans="1:8" ht="14.5" customHeight="1" x14ac:dyDescent="0.3">
      <c r="A22" s="20"/>
      <c r="B22" s="44">
        <v>0</v>
      </c>
      <c r="C22" s="44">
        <v>0</v>
      </c>
      <c r="D22" s="44">
        <v>0</v>
      </c>
      <c r="E22" s="44">
        <f>SUM(B22:D22)</f>
        <v>0</v>
      </c>
      <c r="F22" s="45">
        <v>0</v>
      </c>
      <c r="G22" s="21"/>
      <c r="H22" s="21"/>
    </row>
    <row r="23" spans="1:8" ht="14.5" customHeight="1" x14ac:dyDescent="0.3">
      <c r="A23" s="22"/>
      <c r="B23" s="44">
        <v>0</v>
      </c>
      <c r="C23" s="44">
        <v>0</v>
      </c>
      <c r="D23" s="44">
        <v>0</v>
      </c>
      <c r="E23" s="44">
        <f t="shared" ref="E23:E24" si="1">SUM(B23:D23)</f>
        <v>0</v>
      </c>
      <c r="F23" s="45">
        <v>0</v>
      </c>
      <c r="G23" s="23"/>
      <c r="H23" s="23"/>
    </row>
    <row r="24" spans="1:8" ht="14.5" customHeight="1" x14ac:dyDescent="0.3">
      <c r="A24" s="22"/>
      <c r="B24" s="44">
        <v>0</v>
      </c>
      <c r="C24" s="44">
        <v>0</v>
      </c>
      <c r="D24" s="44">
        <v>0</v>
      </c>
      <c r="E24" s="44">
        <f t="shared" si="1"/>
        <v>0</v>
      </c>
      <c r="F24" s="45">
        <v>0</v>
      </c>
      <c r="G24" s="23"/>
      <c r="H24" s="23"/>
    </row>
    <row r="25" spans="1:8" ht="14.5" customHeight="1" thickBot="1" x14ac:dyDescent="0.35">
      <c r="A25" s="24" t="s">
        <v>9</v>
      </c>
      <c r="B25" s="48">
        <f>SUM(B22:B24)</f>
        <v>0</v>
      </c>
      <c r="C25" s="48">
        <f>SUM(C22:C24)</f>
        <v>0</v>
      </c>
      <c r="D25" s="48">
        <f>SUM(D22:D24)</f>
        <v>0</v>
      </c>
      <c r="E25" s="48">
        <f>SUM(B25:D25)</f>
        <v>0</v>
      </c>
      <c r="F25" s="49">
        <f>SUM(F22:F24)</f>
        <v>0</v>
      </c>
      <c r="G25" s="25"/>
      <c r="H25" s="26"/>
    </row>
    <row r="26" spans="1:8" ht="14.5" customHeight="1" x14ac:dyDescent="0.3">
      <c r="A26" s="17" t="s">
        <v>41</v>
      </c>
      <c r="B26" s="18"/>
      <c r="C26" s="18"/>
      <c r="D26" s="18"/>
      <c r="E26" s="18"/>
      <c r="F26" s="27"/>
      <c r="G26" s="27"/>
      <c r="H26" s="28"/>
    </row>
    <row r="27" spans="1:8" ht="14.5" customHeight="1" x14ac:dyDescent="0.3">
      <c r="A27" s="20"/>
      <c r="B27" s="44">
        <v>0</v>
      </c>
      <c r="C27" s="44">
        <v>0</v>
      </c>
      <c r="D27" s="44">
        <v>0</v>
      </c>
      <c r="E27" s="44">
        <f>SUM(B27:D27)</f>
        <v>0</v>
      </c>
      <c r="F27" s="45">
        <v>0</v>
      </c>
      <c r="G27" s="21"/>
      <c r="H27" s="21"/>
    </row>
    <row r="28" spans="1:8" ht="14.5" customHeight="1" x14ac:dyDescent="0.3">
      <c r="A28" s="22"/>
      <c r="B28" s="44">
        <v>0</v>
      </c>
      <c r="C28" s="44">
        <v>0</v>
      </c>
      <c r="D28" s="44">
        <v>0</v>
      </c>
      <c r="E28" s="44">
        <f>SUM(B28:D28)</f>
        <v>0</v>
      </c>
      <c r="F28" s="45">
        <v>0</v>
      </c>
      <c r="G28" s="23"/>
      <c r="H28" s="23"/>
    </row>
    <row r="29" spans="1:8" ht="14.5" customHeight="1" x14ac:dyDescent="0.3">
      <c r="A29" s="22"/>
      <c r="B29" s="44">
        <v>0</v>
      </c>
      <c r="C29" s="44">
        <v>0</v>
      </c>
      <c r="D29" s="44">
        <v>0</v>
      </c>
      <c r="E29" s="44">
        <f>SUM(B29:D29)</f>
        <v>0</v>
      </c>
      <c r="F29" s="45">
        <v>0</v>
      </c>
      <c r="G29" s="23"/>
      <c r="H29" s="23"/>
    </row>
    <row r="30" spans="1:8" ht="14.5" customHeight="1" thickBot="1" x14ac:dyDescent="0.35">
      <c r="A30" s="24" t="s">
        <v>51</v>
      </c>
      <c r="B30" s="48">
        <f>SUM(B27:B29)</f>
        <v>0</v>
      </c>
      <c r="C30" s="48">
        <f>SUM(C27:C29)</f>
        <v>0</v>
      </c>
      <c r="D30" s="48">
        <f>SUM(D27:D29)</f>
        <v>0</v>
      </c>
      <c r="E30" s="48">
        <f>SUM(B30:D30)</f>
        <v>0</v>
      </c>
      <c r="F30" s="49">
        <f>SUM(F27:F29)</f>
        <v>0</v>
      </c>
      <c r="G30" s="25"/>
      <c r="H30" s="26"/>
    </row>
    <row r="31" spans="1:8" ht="14.5" customHeight="1" x14ac:dyDescent="0.3">
      <c r="A31" s="17" t="s">
        <v>3</v>
      </c>
      <c r="B31" s="18"/>
      <c r="C31" s="18"/>
      <c r="D31" s="18"/>
      <c r="E31" s="18"/>
      <c r="F31" s="27"/>
      <c r="G31" s="27"/>
      <c r="H31" s="28"/>
    </row>
    <row r="32" spans="1:8" ht="14.5" customHeight="1" x14ac:dyDescent="0.3">
      <c r="A32" s="20"/>
      <c r="B32" s="44">
        <v>0</v>
      </c>
      <c r="C32" s="44">
        <v>0</v>
      </c>
      <c r="D32" s="44">
        <v>0</v>
      </c>
      <c r="E32" s="44">
        <f>SUM(B32:D32)</f>
        <v>0</v>
      </c>
      <c r="F32" s="45">
        <v>0</v>
      </c>
      <c r="G32" s="21"/>
      <c r="H32" s="21"/>
    </row>
    <row r="33" spans="1:8" ht="14.5" customHeight="1" x14ac:dyDescent="0.3">
      <c r="A33" s="22"/>
      <c r="B33" s="44">
        <v>0</v>
      </c>
      <c r="C33" s="44">
        <v>0</v>
      </c>
      <c r="D33" s="44">
        <v>0</v>
      </c>
      <c r="E33" s="44">
        <f t="shared" ref="E33:E34" si="2">SUM(B33:D33)</f>
        <v>0</v>
      </c>
      <c r="F33" s="45">
        <v>0</v>
      </c>
      <c r="G33" s="23"/>
      <c r="H33" s="23"/>
    </row>
    <row r="34" spans="1:8" ht="14.5" customHeight="1" x14ac:dyDescent="0.3">
      <c r="A34" s="22"/>
      <c r="B34" s="44">
        <v>0</v>
      </c>
      <c r="C34" s="44">
        <v>0</v>
      </c>
      <c r="D34" s="44">
        <v>0</v>
      </c>
      <c r="E34" s="44">
        <f t="shared" si="2"/>
        <v>0</v>
      </c>
      <c r="F34" s="45">
        <v>0</v>
      </c>
      <c r="G34" s="23"/>
      <c r="H34" s="23"/>
    </row>
    <row r="35" spans="1:8" ht="14.5" customHeight="1" thickBot="1" x14ac:dyDescent="0.35">
      <c r="A35" s="24" t="s">
        <v>10</v>
      </c>
      <c r="B35" s="48">
        <f>SUM(B32:B34)</f>
        <v>0</v>
      </c>
      <c r="C35" s="48">
        <f>SUM(C32:C34)</f>
        <v>0</v>
      </c>
      <c r="D35" s="48">
        <f>SUM(D32:D34)</f>
        <v>0</v>
      </c>
      <c r="E35" s="48">
        <f>SUM(B35:D35)</f>
        <v>0</v>
      </c>
      <c r="F35" s="49">
        <f>SUM(F32:F34)</f>
        <v>0</v>
      </c>
      <c r="G35" s="25"/>
      <c r="H35" s="26"/>
    </row>
    <row r="36" spans="1:8" ht="14.5" customHeight="1" x14ac:dyDescent="0.3">
      <c r="A36" s="17" t="s">
        <v>4</v>
      </c>
      <c r="B36" s="18"/>
      <c r="C36" s="18"/>
      <c r="D36" s="18"/>
      <c r="E36" s="18"/>
      <c r="F36" s="27"/>
      <c r="G36" s="27"/>
      <c r="H36" s="28"/>
    </row>
    <row r="37" spans="1:8" ht="14.5" customHeight="1" x14ac:dyDescent="0.3">
      <c r="A37" s="20"/>
      <c r="B37" s="44">
        <v>0</v>
      </c>
      <c r="C37" s="44">
        <v>0</v>
      </c>
      <c r="D37" s="44">
        <v>0</v>
      </c>
      <c r="E37" s="44">
        <f>SUM(B37:D37)</f>
        <v>0</v>
      </c>
      <c r="F37" s="45">
        <v>0</v>
      </c>
      <c r="G37" s="21"/>
      <c r="H37" s="21"/>
    </row>
    <row r="38" spans="1:8" ht="14.5" customHeight="1" x14ac:dyDescent="0.3">
      <c r="A38" s="22"/>
      <c r="B38" s="44">
        <v>0</v>
      </c>
      <c r="C38" s="44">
        <v>0</v>
      </c>
      <c r="D38" s="44">
        <v>0</v>
      </c>
      <c r="E38" s="44">
        <f t="shared" ref="E38" si="3">SUM(B38:D38)</f>
        <v>0</v>
      </c>
      <c r="F38" s="45">
        <v>0</v>
      </c>
      <c r="G38" s="23"/>
      <c r="H38" s="23"/>
    </row>
    <row r="39" spans="1:8" ht="14.5" customHeight="1" x14ac:dyDescent="0.3">
      <c r="A39" s="22"/>
      <c r="B39" s="44">
        <v>0</v>
      </c>
      <c r="C39" s="44">
        <v>0</v>
      </c>
      <c r="D39" s="44">
        <v>0</v>
      </c>
      <c r="E39" s="44">
        <f>SUM(B39:D39)</f>
        <v>0</v>
      </c>
      <c r="F39" s="45">
        <v>0</v>
      </c>
      <c r="G39" s="23"/>
      <c r="H39" s="23"/>
    </row>
    <row r="40" spans="1:8" ht="14.5" customHeight="1" thickBot="1" x14ac:dyDescent="0.35">
      <c r="A40" s="24" t="s">
        <v>42</v>
      </c>
      <c r="B40" s="48">
        <f>SUM(B37:B39)</f>
        <v>0</v>
      </c>
      <c r="C40" s="48">
        <f>SUM(C37:C39)</f>
        <v>0</v>
      </c>
      <c r="D40" s="48">
        <f>SUM(D37:D39)</f>
        <v>0</v>
      </c>
      <c r="E40" s="48">
        <f>SUM(B40:D40)</f>
        <v>0</v>
      </c>
      <c r="F40" s="49">
        <f>SUM(F37:F39)</f>
        <v>0</v>
      </c>
      <c r="G40" s="25"/>
      <c r="H40" s="26"/>
    </row>
    <row r="41" spans="1:8" ht="14.5" customHeight="1" x14ac:dyDescent="0.3">
      <c r="A41" s="17" t="s">
        <v>5</v>
      </c>
      <c r="B41" s="18"/>
      <c r="C41" s="18"/>
      <c r="D41" s="18"/>
      <c r="E41" s="18"/>
      <c r="F41" s="27"/>
      <c r="G41" s="27"/>
      <c r="H41" s="28"/>
    </row>
    <row r="42" spans="1:8" ht="14.5" customHeight="1" x14ac:dyDescent="0.3">
      <c r="A42" s="20"/>
      <c r="B42" s="44">
        <v>0</v>
      </c>
      <c r="C42" s="44">
        <v>0</v>
      </c>
      <c r="D42" s="44">
        <v>0</v>
      </c>
      <c r="E42" s="44">
        <f>SUM(B42:D42)</f>
        <v>0</v>
      </c>
      <c r="F42" s="45">
        <v>0</v>
      </c>
      <c r="G42" s="21"/>
      <c r="H42" s="21"/>
    </row>
    <row r="43" spans="1:8" ht="14.5" customHeight="1" x14ac:dyDescent="0.3">
      <c r="A43" s="22"/>
      <c r="B43" s="44">
        <v>0</v>
      </c>
      <c r="C43" s="44">
        <v>0</v>
      </c>
      <c r="D43" s="44">
        <v>0</v>
      </c>
      <c r="E43" s="44">
        <f>SUM(B43:D43)</f>
        <v>0</v>
      </c>
      <c r="F43" s="45">
        <v>0</v>
      </c>
      <c r="G43" s="23"/>
      <c r="H43" s="23"/>
    </row>
    <row r="44" spans="1:8" ht="14.5" customHeight="1" x14ac:dyDescent="0.3">
      <c r="A44" s="22"/>
      <c r="B44" s="44">
        <v>0</v>
      </c>
      <c r="C44" s="44">
        <v>0</v>
      </c>
      <c r="D44" s="44">
        <v>0</v>
      </c>
      <c r="E44" s="44">
        <f>SUM(B44:D44)</f>
        <v>0</v>
      </c>
      <c r="F44" s="45">
        <v>0</v>
      </c>
      <c r="G44" s="23"/>
      <c r="H44" s="23"/>
    </row>
    <row r="45" spans="1:8" ht="14.5" customHeight="1" thickBot="1" x14ac:dyDescent="0.35">
      <c r="A45" s="24" t="s">
        <v>12</v>
      </c>
      <c r="B45" s="48">
        <f>SUM(B42:B44)</f>
        <v>0</v>
      </c>
      <c r="C45" s="48">
        <f>SUM(C42:C44)</f>
        <v>0</v>
      </c>
      <c r="D45" s="48">
        <f>SUM(D42:D44)</f>
        <v>0</v>
      </c>
      <c r="E45" s="48">
        <f>SUM(B45:D45)</f>
        <v>0</v>
      </c>
      <c r="F45" s="49">
        <f>SUM(F42:F44)</f>
        <v>0</v>
      </c>
      <c r="G45" s="25"/>
      <c r="H45" s="26"/>
    </row>
    <row r="46" spans="1:8" ht="14.5" customHeight="1" x14ac:dyDescent="0.3">
      <c r="A46" s="17" t="s">
        <v>6</v>
      </c>
      <c r="B46" s="18"/>
      <c r="C46" s="18"/>
      <c r="D46" s="18"/>
      <c r="E46" s="18"/>
      <c r="F46" s="27"/>
      <c r="G46" s="27"/>
      <c r="H46" s="28"/>
    </row>
    <row r="47" spans="1:8" ht="14.5" customHeight="1" x14ac:dyDescent="0.3">
      <c r="A47" s="20"/>
      <c r="B47" s="44">
        <v>0</v>
      </c>
      <c r="C47" s="44">
        <v>0</v>
      </c>
      <c r="D47" s="44">
        <v>0</v>
      </c>
      <c r="E47" s="44">
        <f>SUM(B47:D47)</f>
        <v>0</v>
      </c>
      <c r="F47" s="45">
        <v>0</v>
      </c>
      <c r="G47" s="21"/>
      <c r="H47" s="21"/>
    </row>
    <row r="48" spans="1:8" ht="14.5" customHeight="1" x14ac:dyDescent="0.3">
      <c r="A48" s="22"/>
      <c r="B48" s="44">
        <v>0</v>
      </c>
      <c r="C48" s="44">
        <v>0</v>
      </c>
      <c r="D48" s="44">
        <v>0</v>
      </c>
      <c r="E48" s="44">
        <f>SUM(B48:D48)</f>
        <v>0</v>
      </c>
      <c r="F48" s="45">
        <v>0</v>
      </c>
      <c r="G48" s="23"/>
      <c r="H48" s="23"/>
    </row>
    <row r="49" spans="1:8" ht="14.5" customHeight="1" x14ac:dyDescent="0.3">
      <c r="A49" s="22"/>
      <c r="B49" s="44">
        <v>0</v>
      </c>
      <c r="C49" s="44">
        <v>0</v>
      </c>
      <c r="D49" s="44">
        <v>0</v>
      </c>
      <c r="E49" s="44">
        <f>SUM(B49:D49)</f>
        <v>0</v>
      </c>
      <c r="F49" s="45">
        <v>0</v>
      </c>
      <c r="G49" s="23"/>
      <c r="H49" s="23"/>
    </row>
    <row r="50" spans="1:8" ht="14.5" customHeight="1" thickBot="1" x14ac:dyDescent="0.35">
      <c r="A50" s="24" t="s">
        <v>11</v>
      </c>
      <c r="B50" s="50">
        <f>SUM(B47:B49)</f>
        <v>0</v>
      </c>
      <c r="C50" s="50">
        <f>SUM(C47:C49)</f>
        <v>0</v>
      </c>
      <c r="D50" s="50">
        <f>SUM(D47:D49)</f>
        <v>0</v>
      </c>
      <c r="E50" s="50">
        <f>SUM(B50:D50)</f>
        <v>0</v>
      </c>
      <c r="F50" s="51">
        <f>SUM(F47:F49)</f>
        <v>0</v>
      </c>
      <c r="G50" s="29"/>
      <c r="H50" s="30"/>
    </row>
    <row r="51" spans="1:8" ht="14.5" customHeight="1" x14ac:dyDescent="0.3">
      <c r="A51" s="31" t="s">
        <v>44</v>
      </c>
      <c r="B51" s="52">
        <f>SUM(B10+B15+B20+B25+B30+B35+B40+B45+B50)</f>
        <v>0</v>
      </c>
      <c r="C51" s="52">
        <f>SUM(C10+C15+C20+C25+C30+C35+C40+C45+C50)</f>
        <v>0</v>
      </c>
      <c r="D51" s="52">
        <f>SUM(D10+D15+D20+D25+D30+D35+D40+D45+D50)</f>
        <v>0</v>
      </c>
      <c r="E51" s="52">
        <f>SUM(E10+E15+E20+E25+E30+E35+E40+E45+E50)</f>
        <v>0</v>
      </c>
      <c r="F51" s="53">
        <f>SUM(F10+F15+F20+F25+F30+F35+F40+F45+F50)</f>
        <v>0</v>
      </c>
      <c r="G51" s="32"/>
      <c r="H51" s="33"/>
    </row>
    <row r="52" spans="1:8" ht="13.5" thickBot="1" x14ac:dyDescent="0.35">
      <c r="A52" s="34" t="s">
        <v>52</v>
      </c>
      <c r="B52" s="54">
        <v>0</v>
      </c>
      <c r="C52" s="54">
        <v>0</v>
      </c>
      <c r="D52" s="54">
        <v>0</v>
      </c>
      <c r="E52" s="55">
        <f>SUM(B52:D52)</f>
        <v>0</v>
      </c>
      <c r="F52" s="56">
        <v>0</v>
      </c>
      <c r="G52" s="35"/>
      <c r="H52" s="35"/>
    </row>
    <row r="53" spans="1:8" ht="16.149999999999999" customHeight="1" thickBot="1" x14ac:dyDescent="0.35">
      <c r="A53" s="36" t="s">
        <v>39</v>
      </c>
      <c r="B53" s="52">
        <f>SUM(B51:B52)</f>
        <v>0</v>
      </c>
      <c r="C53" s="52">
        <f>SUM(C51:C52)</f>
        <v>0</v>
      </c>
      <c r="D53" s="52">
        <f>SUM(D51:D52)</f>
        <v>0</v>
      </c>
      <c r="E53" s="57">
        <f>SUM(E51:E52)</f>
        <v>0</v>
      </c>
      <c r="F53" s="53">
        <f>SUM(F51:F52)</f>
        <v>0</v>
      </c>
      <c r="G53" s="32"/>
      <c r="H53" s="33"/>
    </row>
    <row r="54" spans="1:8" ht="16.149999999999999" customHeight="1" thickBot="1" x14ac:dyDescent="0.35">
      <c r="A54" s="37" t="s">
        <v>43</v>
      </c>
      <c r="B54" s="106" t="e">
        <f>F53/E53</f>
        <v>#DIV/0!</v>
      </c>
      <c r="C54" s="107"/>
      <c r="D54" s="107"/>
      <c r="E54" s="107"/>
      <c r="F54" s="108"/>
      <c r="G54" s="38"/>
      <c r="H54" s="39"/>
    </row>
    <row r="55" spans="1:8" ht="16.149999999999999" customHeight="1" thickBot="1" x14ac:dyDescent="0.35">
      <c r="A55" s="40" t="s">
        <v>37</v>
      </c>
      <c r="B55" s="87">
        <f>SUM(E53:F53)</f>
        <v>0</v>
      </c>
      <c r="C55" s="88"/>
      <c r="D55" s="88"/>
      <c r="E55" s="88"/>
      <c r="F55" s="89"/>
      <c r="G55" s="41"/>
      <c r="H55" s="42"/>
    </row>
    <row r="56" spans="1:8" ht="13" x14ac:dyDescent="0.3">
      <c r="A56" s="42"/>
      <c r="B56" s="42"/>
      <c r="C56" s="42"/>
      <c r="D56" s="42"/>
      <c r="E56" s="42"/>
      <c r="F56" s="42"/>
      <c r="G56" s="42"/>
      <c r="H56" s="42"/>
    </row>
    <row r="57" spans="1:8" ht="27.25" customHeight="1" x14ac:dyDescent="0.3">
      <c r="A57" s="86" t="s">
        <v>54</v>
      </c>
      <c r="B57" s="86"/>
      <c r="C57" s="86"/>
      <c r="D57" s="86"/>
      <c r="E57" s="86"/>
      <c r="F57" s="86"/>
      <c r="G57" s="86"/>
      <c r="H57" s="86"/>
    </row>
    <row r="58" spans="1:8" ht="13" x14ac:dyDescent="0.3">
      <c r="A58" s="43"/>
      <c r="B58" s="42"/>
      <c r="C58" s="42"/>
      <c r="D58" s="42"/>
      <c r="E58" s="42"/>
      <c r="F58" s="42"/>
      <c r="G58" s="42"/>
      <c r="H58" s="42"/>
    </row>
    <row r="62" spans="1:8" ht="14.5" x14ac:dyDescent="0.35">
      <c r="A62" s="14"/>
    </row>
  </sheetData>
  <sheetProtection formatColumns="0" formatRows="0" insertColumns="0" insertRows="0" insertHyperlinks="0" deleteColumns="0" deleteRows="0"/>
  <mergeCells count="6">
    <mergeCell ref="A57:H57"/>
    <mergeCell ref="B55:F55"/>
    <mergeCell ref="A1:H2"/>
    <mergeCell ref="A3:H3"/>
    <mergeCell ref="A4:H4"/>
    <mergeCell ref="B54:F54"/>
  </mergeCells>
  <phoneticPr fontId="0" type="noConversion"/>
  <conditionalFormatting sqref="E52">
    <cfRule type="cellIs" dxfId="1" priority="1" stopIfTrue="1" operator="greaterThan">
      <formula>$E$51*0.1</formula>
    </cfRule>
  </conditionalFormatting>
  <pageMargins left="0.74803149606299213" right="0.74803149606299213" top="0.98425196850393704" bottom="0.98425196850393704" header="0.51181102362204722" footer="0.51181102362204722"/>
  <pageSetup scale="76" fitToHeight="2" orientation="landscape" r:id="rId1"/>
  <headerFooter alignWithMargins="0">
    <oddHeader>&amp;L&amp;G</oddHeader>
    <oddFooter>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C29" sqref="C29"/>
    </sheetView>
  </sheetViews>
  <sheetFormatPr baseColWidth="10" defaultColWidth="9.1796875" defaultRowHeight="12.5" x14ac:dyDescent="0.25"/>
  <cols>
    <col min="1" max="1" width="30.453125" style="5" bestFit="1" customWidth="1"/>
    <col min="2" max="3" width="9.1796875" style="9"/>
    <col min="4" max="16384" width="9.1796875" style="5"/>
  </cols>
  <sheetData>
    <row r="1" spans="1:4" s="2" customFormat="1" ht="13" thickBot="1" x14ac:dyDescent="0.3">
      <c r="A1" s="4" t="s">
        <v>14</v>
      </c>
      <c r="B1" s="6" t="s">
        <v>15</v>
      </c>
      <c r="C1" s="6"/>
      <c r="D1" s="1"/>
    </row>
    <row r="2" spans="1:4" s="2" customFormat="1" ht="13" thickTop="1" x14ac:dyDescent="0.25">
      <c r="A2" s="3" t="s">
        <v>16</v>
      </c>
      <c r="B2" s="7" t="s">
        <v>33</v>
      </c>
      <c r="C2" s="7" t="s">
        <v>34</v>
      </c>
    </row>
    <row r="3" spans="1:4" s="2" customFormat="1" x14ac:dyDescent="0.25">
      <c r="A3" s="3" t="s">
        <v>17</v>
      </c>
      <c r="B3" s="7">
        <v>12872.8</v>
      </c>
      <c r="C3" s="7">
        <f>B3/9*12</f>
        <v>17163.733333333334</v>
      </c>
    </row>
    <row r="4" spans="1:4" s="2" customFormat="1" x14ac:dyDescent="0.25">
      <c r="A4" s="3" t="s">
        <v>18</v>
      </c>
      <c r="B4" s="7">
        <v>15690.14</v>
      </c>
      <c r="C4" s="7">
        <f t="shared" ref="C4:C18" si="0">B4/9*12</f>
        <v>20920.186666666665</v>
      </c>
    </row>
    <row r="5" spans="1:4" s="2" customFormat="1" x14ac:dyDescent="0.25">
      <c r="A5" s="3" t="s">
        <v>19</v>
      </c>
      <c r="B5" s="7">
        <f>4254.9+3390</f>
        <v>7644.9</v>
      </c>
      <c r="C5" s="7">
        <f t="shared" si="0"/>
        <v>10193.199999999999</v>
      </c>
    </row>
    <row r="6" spans="1:4" s="2" customFormat="1" x14ac:dyDescent="0.25">
      <c r="A6" s="3" t="s">
        <v>20</v>
      </c>
      <c r="B6" s="7">
        <v>6261.57</v>
      </c>
      <c r="C6" s="7">
        <f t="shared" si="0"/>
        <v>8348.76</v>
      </c>
    </row>
    <row r="7" spans="1:4" s="2" customFormat="1" x14ac:dyDescent="0.25">
      <c r="A7" s="3" t="s">
        <v>21</v>
      </c>
      <c r="B7" s="7">
        <f>1177.13+8454.49+1808.07+3256.7</f>
        <v>14696.39</v>
      </c>
      <c r="C7" s="7">
        <f t="shared" si="0"/>
        <v>19595.186666666668</v>
      </c>
    </row>
    <row r="8" spans="1:4" s="2" customFormat="1" x14ac:dyDescent="0.25">
      <c r="A8" s="3" t="s">
        <v>22</v>
      </c>
      <c r="B8" s="7">
        <f>2130.43+652.17+3454</f>
        <v>6236.6</v>
      </c>
      <c r="C8" s="7">
        <f t="shared" si="0"/>
        <v>8315.4666666666672</v>
      </c>
    </row>
    <row r="9" spans="1:4" s="2" customFormat="1" x14ac:dyDescent="0.25">
      <c r="A9" s="3" t="s">
        <v>23</v>
      </c>
      <c r="B9" s="7">
        <v>5242.4799999999996</v>
      </c>
      <c r="C9" s="7">
        <f t="shared" si="0"/>
        <v>6989.9733333333334</v>
      </c>
    </row>
    <row r="10" spans="1:4" s="2" customFormat="1" x14ac:dyDescent="0.25">
      <c r="A10" s="3" t="s">
        <v>24</v>
      </c>
      <c r="B10" s="7">
        <f>10387.6+4483</f>
        <v>14870.6</v>
      </c>
      <c r="C10" s="7">
        <f t="shared" si="0"/>
        <v>19827.466666666667</v>
      </c>
    </row>
    <row r="11" spans="1:4" s="2" customFormat="1" x14ac:dyDescent="0.25">
      <c r="A11" s="3" t="s">
        <v>25</v>
      </c>
      <c r="B11" s="7">
        <v>9045</v>
      </c>
      <c r="C11" s="7">
        <f t="shared" si="0"/>
        <v>12060</v>
      </c>
    </row>
    <row r="12" spans="1:4" s="2" customFormat="1" x14ac:dyDescent="0.25">
      <c r="A12" s="3" t="s">
        <v>26</v>
      </c>
      <c r="B12" s="7">
        <v>1150</v>
      </c>
      <c r="C12" s="7">
        <f t="shared" si="0"/>
        <v>1533.3333333333333</v>
      </c>
    </row>
    <row r="13" spans="1:4" s="2" customFormat="1" x14ac:dyDescent="0.25">
      <c r="A13" s="3" t="s">
        <v>27</v>
      </c>
      <c r="B13" s="7">
        <v>2856.02</v>
      </c>
      <c r="C13" s="7">
        <f t="shared" si="0"/>
        <v>3808.0266666666666</v>
      </c>
    </row>
    <row r="14" spans="1:4" s="2" customFormat="1" x14ac:dyDescent="0.25">
      <c r="A14" s="3" t="s">
        <v>28</v>
      </c>
      <c r="B14" s="7">
        <f>35952.74+2957.68</f>
        <v>38910.42</v>
      </c>
      <c r="C14" s="7">
        <f t="shared" si="0"/>
        <v>51880.56</v>
      </c>
    </row>
    <row r="15" spans="1:4" s="2" customFormat="1" x14ac:dyDescent="0.25">
      <c r="A15" s="3" t="s">
        <v>29</v>
      </c>
      <c r="B15" s="7">
        <v>16235.31</v>
      </c>
      <c r="C15" s="7">
        <f t="shared" si="0"/>
        <v>21647.079999999998</v>
      </c>
    </row>
    <row r="16" spans="1:4" s="2" customFormat="1" x14ac:dyDescent="0.25">
      <c r="A16" s="3" t="s">
        <v>13</v>
      </c>
      <c r="B16" s="7">
        <v>25000</v>
      </c>
      <c r="C16" s="7">
        <f t="shared" si="0"/>
        <v>33333.333333333336</v>
      </c>
    </row>
    <row r="17" spans="1:3" s="2" customFormat="1" x14ac:dyDescent="0.25">
      <c r="A17" s="3" t="s">
        <v>30</v>
      </c>
      <c r="B17" s="7">
        <v>43757.01</v>
      </c>
      <c r="C17" s="7">
        <f t="shared" si="0"/>
        <v>58342.680000000008</v>
      </c>
    </row>
    <row r="18" spans="1:3" s="2" customFormat="1" x14ac:dyDescent="0.25">
      <c r="A18" s="3" t="s">
        <v>31</v>
      </c>
      <c r="B18" s="7">
        <v>3281.57</v>
      </c>
      <c r="C18" s="7">
        <f t="shared" si="0"/>
        <v>4375.4266666666672</v>
      </c>
    </row>
    <row r="19" spans="1:3" ht="13" x14ac:dyDescent="0.3">
      <c r="A19" s="3" t="s">
        <v>32</v>
      </c>
      <c r="B19" s="8"/>
      <c r="C19" s="9">
        <f>SUM(C3:C18)</f>
        <v>298334.41333333333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5D83-8BCA-4DE9-A1C3-EEAF696559F1}">
  <sheetPr>
    <pageSetUpPr fitToPage="1"/>
  </sheetPr>
  <dimension ref="A1:V58"/>
  <sheetViews>
    <sheetView showWhiteSpace="0" zoomScale="90" zoomScaleNormal="90" zoomScalePageLayoutView="70" workbookViewId="0">
      <pane ySplit="5" topLeftCell="A6" activePane="bottomLeft" state="frozen"/>
      <selection pane="bottomLeft" activeCell="K41" sqref="K41"/>
    </sheetView>
  </sheetViews>
  <sheetFormatPr baseColWidth="10" defaultColWidth="8.81640625" defaultRowHeight="12.5" x14ac:dyDescent="0.25"/>
  <cols>
    <col min="1" max="1" width="42.453125" style="13" customWidth="1"/>
    <col min="2" max="7" width="19.26953125" style="13" customWidth="1"/>
    <col min="8" max="8" width="75.54296875" style="13" customWidth="1"/>
    <col min="9" max="9" width="16.453125" style="10" customWidth="1"/>
    <col min="10" max="10" width="9.1796875" style="10" customWidth="1"/>
    <col min="11" max="16384" width="8.81640625" style="10"/>
  </cols>
  <sheetData>
    <row r="1" spans="1:22" ht="26.25" customHeight="1" x14ac:dyDescent="0.25">
      <c r="A1" s="90" t="s">
        <v>35</v>
      </c>
      <c r="B1" s="91"/>
      <c r="C1" s="91"/>
      <c r="D1" s="91"/>
      <c r="E1" s="91"/>
      <c r="F1" s="91"/>
      <c r="G1" s="92"/>
      <c r="H1" s="93"/>
    </row>
    <row r="2" spans="1:22" ht="13.9" customHeight="1" thickBot="1" x14ac:dyDescent="0.3">
      <c r="A2" s="94"/>
      <c r="B2" s="95"/>
      <c r="C2" s="95"/>
      <c r="D2" s="95"/>
      <c r="E2" s="95"/>
      <c r="F2" s="95"/>
      <c r="G2" s="96"/>
      <c r="H2" s="97"/>
    </row>
    <row r="3" spans="1:22" ht="19.75" customHeight="1" x14ac:dyDescent="0.35">
      <c r="A3" s="98" t="s">
        <v>100</v>
      </c>
      <c r="B3" s="99"/>
      <c r="C3" s="99"/>
      <c r="D3" s="99"/>
      <c r="E3" s="99"/>
      <c r="F3" s="99"/>
      <c r="G3" s="100"/>
      <c r="H3" s="101"/>
    </row>
    <row r="4" spans="1:22" ht="19.75" customHeight="1" thickBot="1" x14ac:dyDescent="0.4">
      <c r="A4" s="102" t="s">
        <v>96</v>
      </c>
      <c r="B4" s="103"/>
      <c r="C4" s="103"/>
      <c r="D4" s="103"/>
      <c r="E4" s="103"/>
      <c r="F4" s="103"/>
      <c r="G4" s="104"/>
      <c r="H4" s="105"/>
    </row>
    <row r="5" spans="1:22" s="66" customFormat="1" ht="51" customHeight="1" thickBot="1" x14ac:dyDescent="0.3">
      <c r="A5" s="58" t="s">
        <v>50</v>
      </c>
      <c r="B5" s="59" t="s">
        <v>97</v>
      </c>
      <c r="C5" s="60" t="s">
        <v>98</v>
      </c>
      <c r="D5" s="60" t="s">
        <v>99</v>
      </c>
      <c r="E5" s="59" t="s">
        <v>68</v>
      </c>
      <c r="F5" s="61" t="s">
        <v>69</v>
      </c>
      <c r="G5" s="62" t="s">
        <v>46</v>
      </c>
      <c r="H5" s="63" t="s">
        <v>40</v>
      </c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5" customHeight="1" x14ac:dyDescent="0.3">
      <c r="A6" s="17" t="s">
        <v>0</v>
      </c>
      <c r="B6" s="18"/>
      <c r="C6" s="18"/>
      <c r="D6" s="18"/>
      <c r="E6" s="18"/>
      <c r="F6" s="19"/>
      <c r="G6" s="19"/>
      <c r="H6" s="19"/>
      <c r="I6" s="15"/>
    </row>
    <row r="7" spans="1:22" s="11" customFormat="1" ht="28.5" customHeight="1" x14ac:dyDescent="0.3">
      <c r="A7" s="79" t="s">
        <v>72</v>
      </c>
      <c r="B7" s="44">
        <v>0</v>
      </c>
      <c r="C7" s="44">
        <v>0</v>
      </c>
      <c r="D7" s="44">
        <v>0</v>
      </c>
      <c r="E7" s="44">
        <f>SUM(B7:D7)</f>
        <v>0</v>
      </c>
      <c r="F7" s="45">
        <v>6000</v>
      </c>
      <c r="G7" s="21"/>
      <c r="H7" s="83" t="s">
        <v>73</v>
      </c>
      <c r="I7" s="15"/>
    </row>
    <row r="8" spans="1:22" s="11" customFormat="1" ht="19.5" customHeight="1" x14ac:dyDescent="0.3">
      <c r="A8" s="79" t="s">
        <v>65</v>
      </c>
      <c r="B8" s="44">
        <f>240*12</f>
        <v>2880</v>
      </c>
      <c r="C8" s="44">
        <f t="shared" ref="C8:D8" si="0">240*12</f>
        <v>2880</v>
      </c>
      <c r="D8" s="44">
        <f t="shared" si="0"/>
        <v>2880</v>
      </c>
      <c r="E8" s="44">
        <f>SUM(B8:D8)</f>
        <v>8640</v>
      </c>
      <c r="F8" s="45">
        <v>0</v>
      </c>
      <c r="G8" s="21" t="s">
        <v>45</v>
      </c>
      <c r="H8" s="83" t="s">
        <v>107</v>
      </c>
      <c r="I8" s="15"/>
    </row>
    <row r="9" spans="1:22" s="11" customFormat="1" ht="29.25" customHeight="1" x14ac:dyDescent="0.3">
      <c r="A9" s="79" t="s">
        <v>66</v>
      </c>
      <c r="B9" s="44">
        <f>400*12</f>
        <v>4800</v>
      </c>
      <c r="C9" s="44">
        <f t="shared" ref="C9:D9" si="1">400*12</f>
        <v>4800</v>
      </c>
      <c r="D9" s="44">
        <f t="shared" si="1"/>
        <v>4800</v>
      </c>
      <c r="E9" s="44">
        <f>SUM(B9:D9)</f>
        <v>14400</v>
      </c>
      <c r="F9" s="47">
        <v>10800</v>
      </c>
      <c r="G9" s="23" t="s">
        <v>45</v>
      </c>
      <c r="H9" s="83" t="s">
        <v>108</v>
      </c>
      <c r="I9" s="15"/>
    </row>
    <row r="10" spans="1:22" s="11" customFormat="1" ht="18.75" customHeight="1" x14ac:dyDescent="0.3">
      <c r="A10" s="67" t="s">
        <v>67</v>
      </c>
      <c r="B10" s="44">
        <f>200*12</f>
        <v>2400</v>
      </c>
      <c r="C10" s="44">
        <f t="shared" ref="C10:D10" si="2">200*12</f>
        <v>2400</v>
      </c>
      <c r="D10" s="44">
        <f t="shared" si="2"/>
        <v>2400</v>
      </c>
      <c r="E10" s="44">
        <f t="shared" ref="E10" si="3">SUM(B10:D10)</f>
        <v>7200</v>
      </c>
      <c r="F10" s="47">
        <v>0</v>
      </c>
      <c r="G10" s="23" t="s">
        <v>45</v>
      </c>
      <c r="H10" s="83" t="s">
        <v>109</v>
      </c>
      <c r="I10" s="15"/>
    </row>
    <row r="11" spans="1:22" s="12" customFormat="1" ht="14.5" customHeight="1" thickBot="1" x14ac:dyDescent="0.35">
      <c r="A11" s="24" t="s">
        <v>7</v>
      </c>
      <c r="B11" s="48">
        <f>SUM(B7:B10)</f>
        <v>10080</v>
      </c>
      <c r="C11" s="48">
        <f t="shared" ref="C11:F11" si="4">SUM(C7:C10)</f>
        <v>10080</v>
      </c>
      <c r="D11" s="48">
        <f>SUM(D7:D10)</f>
        <v>10080</v>
      </c>
      <c r="E11" s="48">
        <f>SUM(E7:E10)</f>
        <v>30240</v>
      </c>
      <c r="F11" s="48">
        <f t="shared" si="4"/>
        <v>16800</v>
      </c>
      <c r="G11" s="25"/>
      <c r="H11" s="75"/>
      <c r="I11" s="16"/>
    </row>
    <row r="12" spans="1:22" ht="14.5" customHeight="1" x14ac:dyDescent="0.3">
      <c r="A12" s="17" t="s">
        <v>1</v>
      </c>
      <c r="B12" s="18"/>
      <c r="C12" s="18"/>
      <c r="D12" s="18"/>
      <c r="E12" s="18"/>
      <c r="F12" s="27"/>
      <c r="G12" s="27"/>
      <c r="H12" s="76"/>
      <c r="I12" s="15"/>
    </row>
    <row r="13" spans="1:22" s="66" customFormat="1" ht="18.75" customHeight="1" x14ac:dyDescent="0.25">
      <c r="A13" s="67" t="s">
        <v>70</v>
      </c>
      <c r="B13" s="68">
        <f>150*10</f>
        <v>1500</v>
      </c>
      <c r="C13" s="68">
        <f>150*5</f>
        <v>750</v>
      </c>
      <c r="D13" s="68">
        <f>150*5</f>
        <v>750</v>
      </c>
      <c r="E13" s="68">
        <f>SUM(B13:D13)</f>
        <v>3000</v>
      </c>
      <c r="F13" s="69">
        <v>0</v>
      </c>
      <c r="G13" s="70" t="s">
        <v>76</v>
      </c>
      <c r="H13" s="84" t="s">
        <v>91</v>
      </c>
      <c r="I13" s="71"/>
    </row>
    <row r="14" spans="1:22" s="66" customFormat="1" ht="18.75" customHeight="1" x14ac:dyDescent="0.25">
      <c r="A14" s="67" t="s">
        <v>88</v>
      </c>
      <c r="B14" s="72">
        <v>1500</v>
      </c>
      <c r="C14" s="72">
        <v>1500</v>
      </c>
      <c r="D14" s="68">
        <v>1500</v>
      </c>
      <c r="E14" s="68">
        <f t="shared" ref="E14:E15" si="5">SUM(B14:D14)</f>
        <v>4500</v>
      </c>
      <c r="F14" s="69">
        <v>0</v>
      </c>
      <c r="G14" s="70" t="s">
        <v>77</v>
      </c>
      <c r="H14" s="85" t="s">
        <v>94</v>
      </c>
      <c r="I14" s="71"/>
    </row>
    <row r="15" spans="1:22" s="66" customFormat="1" ht="26.25" customHeight="1" x14ac:dyDescent="0.25">
      <c r="A15" s="67" t="s">
        <v>89</v>
      </c>
      <c r="B15" s="72">
        <v>250</v>
      </c>
      <c r="C15" s="72">
        <v>500</v>
      </c>
      <c r="D15" s="72">
        <v>1250</v>
      </c>
      <c r="E15" s="68">
        <f t="shared" si="5"/>
        <v>2000</v>
      </c>
      <c r="F15" s="69">
        <v>0</v>
      </c>
      <c r="G15" s="73" t="s">
        <v>78</v>
      </c>
      <c r="H15" s="85" t="s">
        <v>95</v>
      </c>
      <c r="I15" s="71"/>
    </row>
    <row r="16" spans="1:22" ht="14.5" customHeight="1" thickBot="1" x14ac:dyDescent="0.35">
      <c r="A16" s="24" t="s">
        <v>8</v>
      </c>
      <c r="B16" s="48">
        <f>SUM(B13:B15)</f>
        <v>3250</v>
      </c>
      <c r="C16" s="48">
        <f t="shared" ref="C16:F16" si="6">SUM(C13:C15)</f>
        <v>2750</v>
      </c>
      <c r="D16" s="48">
        <f>SUM(D13:D15)</f>
        <v>3500</v>
      </c>
      <c r="E16" s="48">
        <f t="shared" si="6"/>
        <v>9500</v>
      </c>
      <c r="F16" s="48">
        <f t="shared" si="6"/>
        <v>0</v>
      </c>
      <c r="G16" s="25"/>
      <c r="H16" s="75"/>
    </row>
    <row r="17" spans="1:8" ht="14.5" customHeight="1" x14ac:dyDescent="0.3">
      <c r="A17" s="17" t="s">
        <v>38</v>
      </c>
      <c r="B17" s="18"/>
      <c r="C17" s="18"/>
      <c r="D17" s="18"/>
      <c r="E17" s="18"/>
      <c r="F17" s="27"/>
      <c r="G17" s="27"/>
      <c r="H17" s="76"/>
    </row>
    <row r="18" spans="1:8" s="11" customFormat="1" ht="29.25" customHeight="1" x14ac:dyDescent="0.3">
      <c r="A18" s="80" t="s">
        <v>110</v>
      </c>
      <c r="B18" s="44">
        <f>180*12</f>
        <v>2160</v>
      </c>
      <c r="C18" s="44">
        <f>180*12</f>
        <v>2160</v>
      </c>
      <c r="D18" s="44">
        <f>180*12</f>
        <v>2160</v>
      </c>
      <c r="E18" s="44">
        <f>SUM(B18:D18)</f>
        <v>6480</v>
      </c>
      <c r="F18" s="45">
        <v>6480</v>
      </c>
      <c r="G18" s="23" t="s">
        <v>45</v>
      </c>
      <c r="H18" s="83" t="s">
        <v>112</v>
      </c>
    </row>
    <row r="19" spans="1:8" s="11" customFormat="1" ht="19.5" customHeight="1" x14ac:dyDescent="0.3">
      <c r="A19" s="67" t="s">
        <v>55</v>
      </c>
      <c r="B19" s="44">
        <v>180</v>
      </c>
      <c r="C19" s="44">
        <v>180</v>
      </c>
      <c r="D19" s="44">
        <v>180</v>
      </c>
      <c r="E19" s="44">
        <f t="shared" ref="E19:E20" si="7">SUM(B19:D19)</f>
        <v>540</v>
      </c>
      <c r="F19" s="45">
        <v>0</v>
      </c>
      <c r="G19" s="23" t="s">
        <v>45</v>
      </c>
      <c r="H19" s="85" t="s">
        <v>75</v>
      </c>
    </row>
    <row r="20" spans="1:8" ht="20.25" customHeight="1" x14ac:dyDescent="0.3">
      <c r="A20" s="67" t="s">
        <v>90</v>
      </c>
      <c r="B20" s="44">
        <v>500</v>
      </c>
      <c r="C20" s="44">
        <v>500</v>
      </c>
      <c r="D20" s="44">
        <v>500</v>
      </c>
      <c r="E20" s="44">
        <f t="shared" si="7"/>
        <v>1500</v>
      </c>
      <c r="F20" s="45">
        <v>1000</v>
      </c>
      <c r="G20" s="23" t="s">
        <v>45</v>
      </c>
      <c r="H20" s="85" t="s">
        <v>111</v>
      </c>
    </row>
    <row r="21" spans="1:8" ht="14.5" customHeight="1" thickBot="1" x14ac:dyDescent="0.35">
      <c r="A21" s="24" t="s">
        <v>36</v>
      </c>
      <c r="B21" s="48">
        <f>SUM(B18:B20)</f>
        <v>2840</v>
      </c>
      <c r="C21" s="48">
        <f>SUM(C18:C20)</f>
        <v>2840</v>
      </c>
      <c r="D21" s="48">
        <f>SUM(D18:D20)</f>
        <v>2840</v>
      </c>
      <c r="E21" s="48">
        <f>SUM(E18:E20)</f>
        <v>8520</v>
      </c>
      <c r="F21" s="48">
        <f>SUM(F18:F20)</f>
        <v>7480</v>
      </c>
      <c r="G21" s="25"/>
      <c r="H21" s="75"/>
    </row>
    <row r="22" spans="1:8" ht="14.5" customHeight="1" x14ac:dyDescent="0.3">
      <c r="A22" s="17" t="s">
        <v>2</v>
      </c>
      <c r="B22" s="18"/>
      <c r="C22" s="18"/>
      <c r="D22" s="18"/>
      <c r="E22" s="18"/>
      <c r="F22" s="27"/>
      <c r="G22" s="27"/>
      <c r="H22" s="76"/>
    </row>
    <row r="23" spans="1:8" ht="39.75" customHeight="1" x14ac:dyDescent="0.3">
      <c r="A23" s="80" t="s">
        <v>71</v>
      </c>
      <c r="B23" s="44">
        <v>3500</v>
      </c>
      <c r="C23" s="44">
        <v>1000</v>
      </c>
      <c r="D23" s="44">
        <v>1000</v>
      </c>
      <c r="E23" s="44">
        <f>SUM(B23:D23)</f>
        <v>5500</v>
      </c>
      <c r="F23" s="45">
        <v>0</v>
      </c>
      <c r="G23" s="70" t="s">
        <v>77</v>
      </c>
      <c r="H23" s="83" t="s">
        <v>104</v>
      </c>
    </row>
    <row r="24" spans="1:8" ht="29.25" customHeight="1" x14ac:dyDescent="0.3">
      <c r="A24" s="81" t="s">
        <v>74</v>
      </c>
      <c r="B24" s="46">
        <v>1000</v>
      </c>
      <c r="C24" s="46">
        <v>0</v>
      </c>
      <c r="D24" s="46">
        <v>0</v>
      </c>
      <c r="E24" s="44">
        <f t="shared" ref="E24" si="8">SUM(B24:D24)</f>
        <v>1000</v>
      </c>
      <c r="F24" s="47">
        <v>0</v>
      </c>
      <c r="G24" s="73" t="s">
        <v>78</v>
      </c>
      <c r="H24" s="85" t="s">
        <v>103</v>
      </c>
    </row>
    <row r="25" spans="1:8" ht="14.5" customHeight="1" thickBot="1" x14ac:dyDescent="0.35">
      <c r="A25" s="24" t="s">
        <v>9</v>
      </c>
      <c r="B25" s="48">
        <f>SUM(B23:B24)</f>
        <v>4500</v>
      </c>
      <c r="C25" s="48">
        <f>SUM(C23:C24)</f>
        <v>1000</v>
      </c>
      <c r="D25" s="48">
        <f>SUM(D23:D24)</f>
        <v>1000</v>
      </c>
      <c r="E25" s="48">
        <f>SUM(E23:E24)</f>
        <v>6500</v>
      </c>
      <c r="F25" s="48">
        <f>SUM(F23:F24)</f>
        <v>0</v>
      </c>
      <c r="G25" s="25"/>
      <c r="H25" s="75"/>
    </row>
    <row r="26" spans="1:8" ht="14.5" customHeight="1" x14ac:dyDescent="0.3">
      <c r="A26" s="17" t="s">
        <v>41</v>
      </c>
      <c r="B26" s="18"/>
      <c r="C26" s="18"/>
      <c r="D26" s="18"/>
      <c r="E26" s="18"/>
      <c r="F26" s="27"/>
      <c r="G26" s="27"/>
      <c r="H26" s="76"/>
    </row>
    <row r="27" spans="1:8" ht="19.5" customHeight="1" x14ac:dyDescent="0.3">
      <c r="A27" s="80" t="s">
        <v>56</v>
      </c>
      <c r="B27" s="44">
        <v>500</v>
      </c>
      <c r="C27" s="44">
        <v>0</v>
      </c>
      <c r="D27" s="44">
        <v>0</v>
      </c>
      <c r="E27" s="44">
        <f>SUM(B27:D27)</f>
        <v>500</v>
      </c>
      <c r="F27" s="45">
        <v>0</v>
      </c>
      <c r="G27" s="21" t="s">
        <v>45</v>
      </c>
      <c r="H27" s="83" t="s">
        <v>92</v>
      </c>
    </row>
    <row r="28" spans="1:8" ht="18.75" customHeight="1" x14ac:dyDescent="0.3">
      <c r="A28" s="67" t="s">
        <v>57</v>
      </c>
      <c r="B28" s="44">
        <v>800</v>
      </c>
      <c r="C28" s="44">
        <v>0</v>
      </c>
      <c r="D28" s="44">
        <v>0</v>
      </c>
      <c r="E28" s="44">
        <f t="shared" ref="E28:E29" si="9">SUM(B28:D28)</f>
        <v>800</v>
      </c>
      <c r="F28" s="45">
        <v>0</v>
      </c>
      <c r="G28" s="23" t="s">
        <v>45</v>
      </c>
      <c r="H28" s="85" t="s">
        <v>93</v>
      </c>
    </row>
    <row r="29" spans="1:8" ht="28.5" customHeight="1" x14ac:dyDescent="0.3">
      <c r="A29" s="67" t="s">
        <v>58</v>
      </c>
      <c r="B29" s="44">
        <v>1500</v>
      </c>
      <c r="C29" s="44">
        <v>1000</v>
      </c>
      <c r="D29" s="44">
        <v>1000</v>
      </c>
      <c r="E29" s="44">
        <f t="shared" si="9"/>
        <v>3500</v>
      </c>
      <c r="F29" s="45">
        <v>0</v>
      </c>
      <c r="G29" s="70" t="s">
        <v>76</v>
      </c>
      <c r="H29" s="85" t="s">
        <v>106</v>
      </c>
    </row>
    <row r="30" spans="1:8" ht="14.5" customHeight="1" thickBot="1" x14ac:dyDescent="0.35">
      <c r="A30" s="24" t="s">
        <v>51</v>
      </c>
      <c r="B30" s="48">
        <f>SUM(B27:B29)</f>
        <v>2800</v>
      </c>
      <c r="C30" s="48">
        <f>SUM(C27:C29)</f>
        <v>1000</v>
      </c>
      <c r="D30" s="48">
        <f>SUM(D27:D29)</f>
        <v>1000</v>
      </c>
      <c r="E30" s="48">
        <f>SUM(E27:E29)</f>
        <v>4800</v>
      </c>
      <c r="F30" s="48">
        <f>SUM(F27:F29)</f>
        <v>0</v>
      </c>
      <c r="G30" s="25"/>
      <c r="H30" s="75"/>
    </row>
    <row r="31" spans="1:8" ht="14.5" customHeight="1" x14ac:dyDescent="0.3">
      <c r="A31" s="17" t="s">
        <v>3</v>
      </c>
      <c r="B31" s="18"/>
      <c r="C31" s="18"/>
      <c r="D31" s="18"/>
      <c r="E31" s="18"/>
      <c r="F31" s="27"/>
      <c r="G31" s="27"/>
      <c r="H31" s="76"/>
    </row>
    <row r="32" spans="1:8" ht="30.75" customHeight="1" x14ac:dyDescent="0.3">
      <c r="A32" s="80" t="s">
        <v>85</v>
      </c>
      <c r="B32" s="44">
        <v>1500</v>
      </c>
      <c r="C32" s="44">
        <v>1500</v>
      </c>
      <c r="D32" s="44">
        <v>2000</v>
      </c>
      <c r="E32" s="44">
        <f>SUM(B32:D32)</f>
        <v>5000</v>
      </c>
      <c r="F32" s="45">
        <v>3000</v>
      </c>
      <c r="G32" s="21" t="s">
        <v>45</v>
      </c>
      <c r="H32" s="83" t="s">
        <v>105</v>
      </c>
    </row>
    <row r="33" spans="1:8" ht="38.25" customHeight="1" x14ac:dyDescent="0.3">
      <c r="A33" s="82" t="s">
        <v>60</v>
      </c>
      <c r="B33" s="44">
        <v>1000</v>
      </c>
      <c r="C33" s="44">
        <v>1000</v>
      </c>
      <c r="D33" s="44">
        <v>1000</v>
      </c>
      <c r="E33" s="44">
        <f t="shared" ref="E33:E34" si="10">SUM(B33:D33)</f>
        <v>3000</v>
      </c>
      <c r="F33" s="45">
        <v>1800</v>
      </c>
      <c r="G33" s="21" t="s">
        <v>45</v>
      </c>
      <c r="H33" s="85" t="s">
        <v>113</v>
      </c>
    </row>
    <row r="34" spans="1:8" ht="23.25" customHeight="1" x14ac:dyDescent="0.3">
      <c r="A34" s="67" t="s">
        <v>61</v>
      </c>
      <c r="B34" s="44">
        <v>2000</v>
      </c>
      <c r="C34" s="44">
        <v>2000</v>
      </c>
      <c r="D34" s="44">
        <v>2000</v>
      </c>
      <c r="E34" s="44">
        <f t="shared" si="10"/>
        <v>6000</v>
      </c>
      <c r="F34" s="45">
        <v>0</v>
      </c>
      <c r="G34" s="21" t="s">
        <v>45</v>
      </c>
      <c r="H34" s="85" t="s">
        <v>62</v>
      </c>
    </row>
    <row r="35" spans="1:8" ht="14.5" customHeight="1" thickBot="1" x14ac:dyDescent="0.35">
      <c r="A35" s="24" t="s">
        <v>10</v>
      </c>
      <c r="B35" s="48">
        <f>SUM(B32:B34)</f>
        <v>4500</v>
      </c>
      <c r="C35" s="48">
        <f>SUM(C32:C34)</f>
        <v>4500</v>
      </c>
      <c r="D35" s="48">
        <f>SUM(D32:D34)</f>
        <v>5000</v>
      </c>
      <c r="E35" s="48">
        <f>SUM(E32:E34)</f>
        <v>14000</v>
      </c>
      <c r="F35" s="48">
        <f>SUM(F32:F34)</f>
        <v>4800</v>
      </c>
      <c r="G35" s="25"/>
      <c r="H35" s="75"/>
    </row>
    <row r="36" spans="1:8" ht="14.5" customHeight="1" x14ac:dyDescent="0.3">
      <c r="A36" s="17" t="s">
        <v>4</v>
      </c>
      <c r="B36" s="18"/>
      <c r="C36" s="18"/>
      <c r="D36" s="18"/>
      <c r="E36" s="18"/>
      <c r="F36" s="27"/>
      <c r="G36" s="27"/>
      <c r="H36" s="76"/>
    </row>
    <row r="37" spans="1:8" ht="27.75" customHeight="1" x14ac:dyDescent="0.3">
      <c r="A37" s="67" t="s">
        <v>63</v>
      </c>
      <c r="B37" s="44">
        <v>2000</v>
      </c>
      <c r="C37" s="44">
        <v>1000</v>
      </c>
      <c r="D37" s="44">
        <v>400</v>
      </c>
      <c r="E37" s="44">
        <f>SUM(B37:D37)</f>
        <v>3400</v>
      </c>
      <c r="F37" s="45">
        <v>0</v>
      </c>
      <c r="G37" s="21" t="s">
        <v>79</v>
      </c>
      <c r="H37" s="85" t="s">
        <v>64</v>
      </c>
    </row>
    <row r="38" spans="1:8" ht="20.25" customHeight="1" x14ac:dyDescent="0.3">
      <c r="A38" s="67" t="s">
        <v>86</v>
      </c>
      <c r="B38" s="44">
        <v>1000</v>
      </c>
      <c r="C38" s="44">
        <v>1000</v>
      </c>
      <c r="D38" s="44">
        <v>500</v>
      </c>
      <c r="E38" s="44">
        <f t="shared" ref="E38:E39" si="11">SUM(B38:D38)</f>
        <v>2500</v>
      </c>
      <c r="F38" s="45">
        <v>0</v>
      </c>
      <c r="G38" s="23" t="s">
        <v>80</v>
      </c>
      <c r="H38" s="85" t="s">
        <v>87</v>
      </c>
    </row>
    <row r="39" spans="1:8" ht="29.25" customHeight="1" x14ac:dyDescent="0.3">
      <c r="A39" s="80" t="s">
        <v>101</v>
      </c>
      <c r="B39" s="44">
        <v>300</v>
      </c>
      <c r="C39" s="44">
        <v>300</v>
      </c>
      <c r="D39" s="44">
        <v>300</v>
      </c>
      <c r="E39" s="44">
        <f t="shared" si="11"/>
        <v>900</v>
      </c>
      <c r="F39" s="45">
        <v>0</v>
      </c>
      <c r="G39" s="23" t="s">
        <v>81</v>
      </c>
      <c r="H39" s="83" t="s">
        <v>102</v>
      </c>
    </row>
    <row r="40" spans="1:8" ht="14.5" customHeight="1" thickBot="1" x14ac:dyDescent="0.35">
      <c r="A40" s="24" t="s">
        <v>42</v>
      </c>
      <c r="B40" s="48">
        <f>SUM(B37:B39)</f>
        <v>3300</v>
      </c>
      <c r="C40" s="48">
        <f t="shared" ref="C40:F40" si="12">SUM(C37:C39)</f>
        <v>2300</v>
      </c>
      <c r="D40" s="48">
        <f>SUM(D37:D39)</f>
        <v>1200</v>
      </c>
      <c r="E40" s="48">
        <f t="shared" si="12"/>
        <v>6800</v>
      </c>
      <c r="F40" s="48">
        <f t="shared" si="12"/>
        <v>0</v>
      </c>
      <c r="G40" s="25"/>
      <c r="H40" s="75"/>
    </row>
    <row r="41" spans="1:8" ht="14.5" customHeight="1" x14ac:dyDescent="0.3">
      <c r="A41" s="17" t="s">
        <v>5</v>
      </c>
      <c r="B41" s="18"/>
      <c r="C41" s="18"/>
      <c r="D41" s="18"/>
      <c r="E41" s="18"/>
      <c r="F41" s="27"/>
      <c r="G41" s="27"/>
      <c r="H41" s="76"/>
    </row>
    <row r="42" spans="1:8" ht="14.5" customHeight="1" x14ac:dyDescent="0.3">
      <c r="A42" s="20"/>
      <c r="B42" s="44">
        <v>0</v>
      </c>
      <c r="C42" s="44">
        <v>0</v>
      </c>
      <c r="D42" s="44">
        <v>0</v>
      </c>
      <c r="E42" s="44">
        <f>SUM(B42:D42)</f>
        <v>0</v>
      </c>
      <c r="F42" s="45">
        <v>0</v>
      </c>
      <c r="G42" s="21"/>
      <c r="H42" s="74"/>
    </row>
    <row r="43" spans="1:8" ht="14.5" customHeight="1" thickBot="1" x14ac:dyDescent="0.35">
      <c r="A43" s="24" t="s">
        <v>12</v>
      </c>
      <c r="B43" s="48">
        <f>SUM(B42:B42)</f>
        <v>0</v>
      </c>
      <c r="C43" s="48">
        <f>SUM(C42:C42)</f>
        <v>0</v>
      </c>
      <c r="D43" s="48">
        <f>SUM(D42:D42)</f>
        <v>0</v>
      </c>
      <c r="E43" s="48">
        <f>SUM(B43:D43)</f>
        <v>0</v>
      </c>
      <c r="F43" s="49">
        <f>SUM(F42:F42)</f>
        <v>0</v>
      </c>
      <c r="G43" s="25"/>
      <c r="H43" s="75"/>
    </row>
    <row r="44" spans="1:8" ht="14.5" customHeight="1" x14ac:dyDescent="0.3">
      <c r="A44" s="17" t="s">
        <v>6</v>
      </c>
      <c r="B44" s="18"/>
      <c r="C44" s="18"/>
      <c r="D44" s="18"/>
      <c r="E44" s="18"/>
      <c r="F44" s="27"/>
      <c r="G44" s="27"/>
      <c r="H44" s="76"/>
    </row>
    <row r="45" spans="1:8" ht="14.5" customHeight="1" x14ac:dyDescent="0.3">
      <c r="A45" s="20"/>
      <c r="B45" s="44">
        <v>0</v>
      </c>
      <c r="C45" s="44">
        <v>0</v>
      </c>
      <c r="D45" s="44">
        <v>0</v>
      </c>
      <c r="E45" s="44">
        <f>SUM(B45:D45)</f>
        <v>0</v>
      </c>
      <c r="F45" s="45">
        <v>0</v>
      </c>
      <c r="G45" s="21"/>
      <c r="H45" s="74"/>
    </row>
    <row r="46" spans="1:8" ht="14.5" customHeight="1" thickBot="1" x14ac:dyDescent="0.35">
      <c r="A46" s="24" t="s">
        <v>11</v>
      </c>
      <c r="B46" s="50">
        <f>SUM(B45:B45)</f>
        <v>0</v>
      </c>
      <c r="C46" s="50">
        <f>SUM(C45:C45)</f>
        <v>0</v>
      </c>
      <c r="D46" s="50">
        <f>SUM(D45:D45)</f>
        <v>0</v>
      </c>
      <c r="E46" s="50">
        <f>SUM(B46:D46)</f>
        <v>0</v>
      </c>
      <c r="F46" s="51">
        <f>SUM(F45:F45)</f>
        <v>0</v>
      </c>
      <c r="G46" s="29"/>
      <c r="H46" s="75"/>
    </row>
    <row r="47" spans="1:8" ht="14.5" customHeight="1" x14ac:dyDescent="0.3">
      <c r="A47" s="31" t="s">
        <v>44</v>
      </c>
      <c r="B47" s="52">
        <f>SUM(B11+B16+B21+B25+B30+B35+B40+B43+B46)</f>
        <v>31270</v>
      </c>
      <c r="C47" s="52">
        <f>SUM(C11+C16+C21+C25+C30+C35+C40+C43+C46)</f>
        <v>24470</v>
      </c>
      <c r="D47" s="52">
        <f>SUM(D11+D16+D21+D25+D30+D35+D40+D43+D46)</f>
        <v>24620</v>
      </c>
      <c r="E47" s="52">
        <f>SUM(E11+E16+E21+E25+E30+E35+E40+E43+E46)</f>
        <v>80360</v>
      </c>
      <c r="F47" s="52">
        <f>SUM(F11+F16+F21+F25+F30+F35+F40+F43+F46)</f>
        <v>29080</v>
      </c>
      <c r="G47" s="32"/>
      <c r="H47" s="77"/>
    </row>
    <row r="48" spans="1:8" ht="13.5" thickBot="1" x14ac:dyDescent="0.35">
      <c r="A48" s="34" t="s">
        <v>52</v>
      </c>
      <c r="B48" s="54">
        <v>3100</v>
      </c>
      <c r="C48" s="54">
        <v>2400</v>
      </c>
      <c r="D48" s="54">
        <v>2450</v>
      </c>
      <c r="E48" s="55">
        <f>SUM(B48:D48)</f>
        <v>7950</v>
      </c>
      <c r="F48" s="56">
        <v>0</v>
      </c>
      <c r="G48" s="35"/>
      <c r="H48" s="74"/>
    </row>
    <row r="49" spans="1:8" ht="16.149999999999999" customHeight="1" thickBot="1" x14ac:dyDescent="0.35">
      <c r="A49" s="36" t="s">
        <v>39</v>
      </c>
      <c r="B49" s="52">
        <f>SUM(B47:B48)</f>
        <v>34370</v>
      </c>
      <c r="C49" s="52">
        <f>SUM(C47:C48)</f>
        <v>26870</v>
      </c>
      <c r="D49" s="52">
        <f>SUM(D47:D48)</f>
        <v>27070</v>
      </c>
      <c r="E49" s="57">
        <f>SUM(E47:E48)</f>
        <v>88310</v>
      </c>
      <c r="F49" s="53">
        <f>SUM(F47:F48)</f>
        <v>29080</v>
      </c>
      <c r="G49" s="32"/>
      <c r="H49" s="77"/>
    </row>
    <row r="50" spans="1:8" ht="16.149999999999999" customHeight="1" thickBot="1" x14ac:dyDescent="0.35">
      <c r="A50" s="37" t="s">
        <v>43</v>
      </c>
      <c r="B50" s="106">
        <f>F49/E49</f>
        <v>0.32929453063073266</v>
      </c>
      <c r="C50" s="107"/>
      <c r="D50" s="107"/>
      <c r="E50" s="107"/>
      <c r="F50" s="108"/>
      <c r="G50" s="38"/>
      <c r="H50" s="39"/>
    </row>
    <row r="51" spans="1:8" ht="16.149999999999999" customHeight="1" thickBot="1" x14ac:dyDescent="0.35">
      <c r="A51" s="40" t="s">
        <v>37</v>
      </c>
      <c r="B51" s="109">
        <f>SUM(E49:F49)</f>
        <v>117390</v>
      </c>
      <c r="C51" s="110"/>
      <c r="D51" s="110"/>
      <c r="E51" s="110"/>
      <c r="F51" s="111"/>
      <c r="G51" s="41"/>
      <c r="H51" s="42"/>
    </row>
    <row r="53" spans="1:8" ht="13" x14ac:dyDescent="0.3">
      <c r="A53" s="43"/>
      <c r="B53" s="42"/>
      <c r="C53" s="42"/>
      <c r="D53" s="42"/>
      <c r="E53" s="42"/>
      <c r="F53" s="42"/>
      <c r="G53" s="42"/>
      <c r="H53" s="42"/>
    </row>
    <row r="57" spans="1:8" ht="14.5" x14ac:dyDescent="0.35">
      <c r="A57" s="14"/>
    </row>
    <row r="58" spans="1:8" x14ac:dyDescent="0.25">
      <c r="E58" s="78"/>
    </row>
  </sheetData>
  <sheetProtection formatColumns="0" formatRows="0" insertColumns="0" insertRows="0" insertHyperlinks="0" deleteColumns="0" deleteRows="0"/>
  <mergeCells count="5">
    <mergeCell ref="A1:H2"/>
    <mergeCell ref="A3:H3"/>
    <mergeCell ref="A4:H4"/>
    <mergeCell ref="B50:F50"/>
    <mergeCell ref="B51:F51"/>
  </mergeCells>
  <phoneticPr fontId="24" type="noConversion"/>
  <conditionalFormatting sqref="E48">
    <cfRule type="cellIs" dxfId="0" priority="1" stopIfTrue="1" operator="greaterThan">
      <formula>$E$47*0.1</formula>
    </cfRule>
  </conditionalFormatting>
  <pageMargins left="0.74803149606299213" right="0.74803149606299213" top="0.98425196850393704" bottom="0.98425196850393704" header="0.51181102362204722" footer="0.51181102362204722"/>
  <pageSetup paperSize="9" scale="56" fitToHeight="2" orientation="landscape" r:id="rId1"/>
  <headerFooter alignWithMargins="0">
    <oddHeader>&amp;L&amp;G</oddHeader>
    <oddFooter>&amp;R&amp;P</oddFooter>
  </headerFooter>
  <ignoredErrors>
    <ignoredError sqref="E7:E10 B8:D10 B13:D13 E13:E15 B18:E18 E19:E20 E23:E24 E27:E29 E33:E34 E37:E40 E42 E32" unlockedFormula="1"/>
    <ignoredError sqref="E43:E46" formula="1" unlockedFormula="1"/>
    <ignoredError sqref="E4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 template</vt:lpstr>
      <vt:lpstr>current admin costs</vt:lpstr>
      <vt:lpstr>Example</vt:lpstr>
      <vt:lpstr>'Budget template'!Print_Area</vt:lpstr>
    </vt:vector>
  </TitlesOfParts>
  <Manager>jcvie@fondationfranklinia.org</Manager>
  <Company>Fondation Franklinia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Franklinia Budget</dc:title>
  <dc:creator>jcvie@fondationfranklinia.org</dc:creator>
  <cp:lastModifiedBy>Véronique Begué</cp:lastModifiedBy>
  <cp:lastPrinted>2018-04-04T12:58:38Z</cp:lastPrinted>
  <dcterms:created xsi:type="dcterms:W3CDTF">2011-08-04T14:54:21Z</dcterms:created>
  <dcterms:modified xsi:type="dcterms:W3CDTF">2024-03-04T12:29:03Z</dcterms:modified>
</cp:coreProperties>
</file>