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ranklinia-my.sharepoint.com/personal/jcvie_fondationfranklinia_org/Documents/Franklinia/Templates/Franklinia/Updated templates Septembre 2020/"/>
    </mc:Choice>
  </mc:AlternateContent>
  <xr:revisionPtr revIDLastSave="3" documentId="13_ncr:1_{B8179359-CE1B-4C6E-82B5-9BC1AF1A7D46}" xr6:coauthVersionLast="45" xr6:coauthVersionMax="45" xr10:uidLastSave="{E9761141-E064-4F23-96FC-4E8DD3074405}"/>
  <bookViews>
    <workbookView xWindow="-96" yWindow="-96" windowWidth="19392" windowHeight="10392" activeTab="2" xr2:uid="{00000000-000D-0000-FFFF-FFFF00000000}"/>
  </bookViews>
  <sheets>
    <sheet name="Budget" sheetId="1" r:id="rId1"/>
    <sheet name="current admin costs" sheetId="2" state="hidden" r:id="rId2"/>
    <sheet name="Sample budget" sheetId="3" r:id="rId3"/>
  </sheets>
  <definedNames>
    <definedName name="_xlnm.Print_Area" localSheetId="0">Budget!$A$1:$H$55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3" l="1"/>
  <c r="C26" i="3"/>
  <c r="D25" i="3"/>
  <c r="B26" i="3"/>
  <c r="E52" i="1" l="1"/>
  <c r="E48" i="1"/>
  <c r="E49" i="1"/>
  <c r="E47" i="1"/>
  <c r="D50" i="1"/>
  <c r="E43" i="1"/>
  <c r="E44" i="1"/>
  <c r="E42" i="1"/>
  <c r="D45" i="1"/>
  <c r="E38" i="1"/>
  <c r="E39" i="1"/>
  <c r="E37" i="1"/>
  <c r="D40" i="1"/>
  <c r="D35" i="1"/>
  <c r="E33" i="1"/>
  <c r="E34" i="1"/>
  <c r="E32" i="1"/>
  <c r="E28" i="1"/>
  <c r="E29" i="1"/>
  <c r="E27" i="1"/>
  <c r="D30" i="1"/>
  <c r="E23" i="1"/>
  <c r="E24" i="1"/>
  <c r="E22" i="1"/>
  <c r="D25" i="1"/>
  <c r="E18" i="1"/>
  <c r="E19" i="1"/>
  <c r="E17" i="1"/>
  <c r="D20" i="1"/>
  <c r="E13" i="1"/>
  <c r="E14" i="1"/>
  <c r="E12" i="1"/>
  <c r="D15" i="1"/>
  <c r="E9" i="1"/>
  <c r="E8" i="1"/>
  <c r="E7" i="1"/>
  <c r="D10" i="1"/>
  <c r="D51" i="1" s="1"/>
  <c r="D53" i="1" s="1"/>
  <c r="F50" i="1" l="1"/>
  <c r="C50" i="1"/>
  <c r="B50" i="1"/>
  <c r="E50" i="1" s="1"/>
  <c r="F45" i="1"/>
  <c r="C45" i="1"/>
  <c r="B45" i="1"/>
  <c r="F40" i="1"/>
  <c r="C40" i="1"/>
  <c r="B40" i="1"/>
  <c r="F35" i="1"/>
  <c r="C35" i="1"/>
  <c r="B35" i="1"/>
  <c r="E35" i="1" s="1"/>
  <c r="F30" i="1"/>
  <c r="C30" i="1"/>
  <c r="B30" i="1"/>
  <c r="E30" i="1" s="1"/>
  <c r="F25" i="1"/>
  <c r="C25" i="1"/>
  <c r="B25" i="1"/>
  <c r="F20" i="1"/>
  <c r="C20" i="1"/>
  <c r="B20" i="1"/>
  <c r="F15" i="1"/>
  <c r="C15" i="1"/>
  <c r="B15" i="1"/>
  <c r="F10" i="1"/>
  <c r="C10" i="1"/>
  <c r="B10" i="1"/>
  <c r="D48" i="3"/>
  <c r="E46" i="3"/>
  <c r="C46" i="3"/>
  <c r="B46" i="3"/>
  <c r="D45" i="3"/>
  <c r="E43" i="3"/>
  <c r="C43" i="3"/>
  <c r="B43" i="3"/>
  <c r="D43" i="3" s="1"/>
  <c r="D42" i="3"/>
  <c r="E40" i="3"/>
  <c r="C40" i="3"/>
  <c r="B40" i="3"/>
  <c r="D39" i="3"/>
  <c r="E37" i="3"/>
  <c r="C37" i="3"/>
  <c r="B37" i="3"/>
  <c r="D36" i="3"/>
  <c r="D35" i="3"/>
  <c r="D34" i="3"/>
  <c r="D33" i="3"/>
  <c r="E31" i="3"/>
  <c r="C31" i="3"/>
  <c r="B31" i="3"/>
  <c r="D30" i="3"/>
  <c r="D29" i="3"/>
  <c r="D28" i="3"/>
  <c r="D24" i="3"/>
  <c r="D23" i="3"/>
  <c r="D22" i="3"/>
  <c r="E20" i="3"/>
  <c r="C20" i="3"/>
  <c r="B20" i="3"/>
  <c r="D19" i="3"/>
  <c r="D18" i="3"/>
  <c r="D17" i="3"/>
  <c r="E15" i="3"/>
  <c r="C15" i="3"/>
  <c r="B15" i="3"/>
  <c r="D14" i="3"/>
  <c r="D13" i="3"/>
  <c r="D12" i="3"/>
  <c r="E10" i="3"/>
  <c r="C10" i="3"/>
  <c r="B10" i="3"/>
  <c r="D9" i="3"/>
  <c r="D8" i="3"/>
  <c r="D7" i="3"/>
  <c r="C4" i="2"/>
  <c r="C6" i="2"/>
  <c r="C9" i="2"/>
  <c r="C11" i="2"/>
  <c r="C12" i="2"/>
  <c r="C13" i="2"/>
  <c r="C15" i="2"/>
  <c r="C16" i="2"/>
  <c r="C17" i="2"/>
  <c r="C18" i="2"/>
  <c r="C3" i="2"/>
  <c r="B14" i="2"/>
  <c r="C14" i="2" s="1"/>
  <c r="B10" i="2"/>
  <c r="C10" i="2" s="1"/>
  <c r="B8" i="2"/>
  <c r="C8" i="2" s="1"/>
  <c r="B7" i="2"/>
  <c r="C7" i="2"/>
  <c r="B5" i="2"/>
  <c r="C5" i="2" s="1"/>
  <c r="E10" i="1" l="1"/>
  <c r="E25" i="1"/>
  <c r="E45" i="1"/>
  <c r="E20" i="1"/>
  <c r="E51" i="1" s="1"/>
  <c r="E53" i="1" s="1"/>
  <c r="B55" i="1" s="1"/>
  <c r="E40" i="1"/>
  <c r="D15" i="3"/>
  <c r="D26" i="3"/>
  <c r="E15" i="1"/>
  <c r="D37" i="3"/>
  <c r="D40" i="3"/>
  <c r="D46" i="3"/>
  <c r="C47" i="3"/>
  <c r="C49" i="3" s="1"/>
  <c r="D10" i="3"/>
  <c r="E47" i="3"/>
  <c r="E49" i="3" s="1"/>
  <c r="B47" i="3"/>
  <c r="B49" i="3" s="1"/>
  <c r="D20" i="3"/>
  <c r="D31" i="3"/>
  <c r="B51" i="1"/>
  <c r="B53" i="1" s="1"/>
  <c r="F51" i="1"/>
  <c r="F53" i="1" s="1"/>
  <c r="C51" i="1"/>
  <c r="C53" i="1" s="1"/>
  <c r="C19" i="2"/>
  <c r="D47" i="3" l="1"/>
  <c r="D49" i="3" s="1"/>
  <c r="B51" i="3" s="1"/>
  <c r="B54" i="1"/>
  <c r="B50" i="3" l="1"/>
</calcChain>
</file>

<file path=xl/sharedStrings.xml><?xml version="1.0" encoding="utf-8"?>
<sst xmlns="http://schemas.openxmlformats.org/spreadsheetml/2006/main" count="158" uniqueCount="142">
  <si>
    <t>Salaries/Benefits</t>
  </si>
  <si>
    <t>Professional Services</t>
  </si>
  <si>
    <t>Supplies</t>
  </si>
  <si>
    <t>Travel</t>
  </si>
  <si>
    <t>Meetings and Special Events</t>
  </si>
  <si>
    <t>Miscellaneous</t>
  </si>
  <si>
    <t>Sub-Grants</t>
  </si>
  <si>
    <t>Salaries/Benefits Subtotal</t>
  </si>
  <si>
    <t>Professional Services Subtotal</t>
  </si>
  <si>
    <t>Supplies Subtotal</t>
  </si>
  <si>
    <t>Travel Subtotal</t>
  </si>
  <si>
    <t>Meetings and Special Events Subtotal</t>
  </si>
  <si>
    <t>Rent</t>
  </si>
  <si>
    <t>Fuel</t>
  </si>
  <si>
    <t>Sub-Grants Subtotal</t>
  </si>
  <si>
    <t>Miscellaneous Subtotal</t>
  </si>
  <si>
    <t>Local transportation</t>
  </si>
  <si>
    <t>audit fees</t>
  </si>
  <si>
    <t>Name</t>
  </si>
  <si>
    <t>Amount</t>
  </si>
  <si>
    <t>ADMINISTRATION</t>
  </si>
  <si>
    <t>bank charges</t>
  </si>
  <si>
    <t>radios</t>
  </si>
  <si>
    <t>internet</t>
  </si>
  <si>
    <t>satphone</t>
  </si>
  <si>
    <t>telephone</t>
  </si>
  <si>
    <t>printers, computer etc.</t>
  </si>
  <si>
    <t>printers ink</t>
  </si>
  <si>
    <t>soft ware</t>
  </si>
  <si>
    <t>employment contract consulting fees</t>
  </si>
  <si>
    <t>Legal Defense Name registration</t>
  </si>
  <si>
    <t>Workmens compensation insurance</t>
  </si>
  <si>
    <t>srt insurance excluding vehicle insurance</t>
  </si>
  <si>
    <t>office stationary</t>
  </si>
  <si>
    <t>rent</t>
  </si>
  <si>
    <t>trustee meeting</t>
  </si>
  <si>
    <t>Total Nov. July</t>
  </si>
  <si>
    <t>9 mths</t>
  </si>
  <si>
    <t>12 mths</t>
  </si>
  <si>
    <t>Project Budget</t>
  </si>
  <si>
    <t>Organization</t>
  </si>
  <si>
    <t>Funding Request Year 1 (US$)</t>
  </si>
  <si>
    <t>Funding Request Year 2 (US$)</t>
  </si>
  <si>
    <t>Funding request total (US$)</t>
  </si>
  <si>
    <t>Matching Funds (US$)</t>
  </si>
  <si>
    <t>Operating Costs Subtotal</t>
  </si>
  <si>
    <t>TOTAL PROJECT BUDGET</t>
  </si>
  <si>
    <t xml:space="preserve">Subtotal </t>
  </si>
  <si>
    <t xml:space="preserve">Operating Costs </t>
  </si>
  <si>
    <t>Total</t>
  </si>
  <si>
    <t>Detailed Explanation and Justification</t>
  </si>
  <si>
    <t>Equipment and Maintenance</t>
  </si>
  <si>
    <t>Equipment and maintenance Subtotal</t>
  </si>
  <si>
    <t>Project Coordinator</t>
  </si>
  <si>
    <t>Monitoring Officer</t>
  </si>
  <si>
    <t>Admin. Assistant</t>
  </si>
  <si>
    <t>Project Coordinator, 100%, will be in charge of overall project coordination and management</t>
  </si>
  <si>
    <t>Printing services</t>
  </si>
  <si>
    <t>20 posters will be printed and distributed to local schools</t>
  </si>
  <si>
    <t>An office will be rented close to the project location for approx. 200$/month</t>
  </si>
  <si>
    <t>Postage &amp; delivery</t>
  </si>
  <si>
    <t>To send signed reports and letters to local businesses and politicians</t>
  </si>
  <si>
    <t>Data/Voice communications</t>
  </si>
  <si>
    <t>An internet and phone plan will be contracted for the office</t>
  </si>
  <si>
    <t>Office supplies/stationery</t>
  </si>
  <si>
    <t>Basic office supplies and stationery will be purchased at the start of the project</t>
  </si>
  <si>
    <t>5 first aid kits</t>
  </si>
  <si>
    <t>2 GPS devices</t>
  </si>
  <si>
    <t>5 First aid kits will be required for the field expeditions (100$ each)</t>
  </si>
  <si>
    <t>2 new GPS devices will be needed for accurate monitoring (New Model XYZ 500$ each)</t>
  </si>
  <si>
    <t>Building materials</t>
  </si>
  <si>
    <t>Materials needed to erect the 10 information signs throughout the forest</t>
  </si>
  <si>
    <t>Motorcycle maintenance</t>
  </si>
  <si>
    <t>Costs of maintaining the motorcycle used by the project</t>
  </si>
  <si>
    <t>Airfaire</t>
  </si>
  <si>
    <t>Cost of 4 plane tickets for Project Coordinator to fly to the capital for activity 3 of the project</t>
  </si>
  <si>
    <t>Cost of local transportation for monitoring officer to reach main project implementation sites</t>
  </si>
  <si>
    <t>Lodging, meals and incidentals</t>
  </si>
  <si>
    <t>To hold the regular community meetings described in activity 2</t>
  </si>
  <si>
    <t>Estimated costs of obtaining licenses to construct signs in the forest</t>
  </si>
  <si>
    <t>Costs of fuel for motorcycle to be used throughout the project duration</t>
  </si>
  <si>
    <t>To cover the project staff travel</t>
  </si>
  <si>
    <t>Community meetings</t>
  </si>
  <si>
    <t>Project Title</t>
  </si>
  <si>
    <t>Monitoring Officer, 50%, will be responsible for tracking the activities and measuring project impacts</t>
  </si>
  <si>
    <t>Admin assistant, 50%, in charge of the financial management and reports preparation</t>
  </si>
  <si>
    <t>Percentage Matching Funds</t>
  </si>
  <si>
    <t>All</t>
  </si>
  <si>
    <t>Related project activities</t>
  </si>
  <si>
    <t>A1.1, A1.2, A2.1</t>
  </si>
  <si>
    <t>A3.2, A3.3</t>
  </si>
  <si>
    <t>A3.1</t>
  </si>
  <si>
    <t>A1.4</t>
  </si>
  <si>
    <t>A1.1, A1.2, A2.1, A2.2, A2.3</t>
  </si>
  <si>
    <t>A4.1</t>
  </si>
  <si>
    <t>A2.1, A2.2</t>
  </si>
  <si>
    <t>A3.1, A3.2</t>
  </si>
  <si>
    <r>
      <rPr>
        <b/>
        <sz val="10"/>
        <rFont val="Calibri"/>
        <family val="2"/>
        <scheme val="minor"/>
      </rPr>
      <t>Procurement</t>
    </r>
    <r>
      <rPr>
        <sz val="10"/>
        <rFont val="Calibri"/>
        <family val="2"/>
        <scheme val="minor"/>
      </rPr>
      <t xml:space="preserve"> - For all for items with unit costs in excess of €10,000 procured under "Professional Services" and/or "Equipment and Maintenance"  three price quotations from different suppliers will need to obtained and kept with financial records.</t>
    </r>
  </si>
  <si>
    <r>
      <t xml:space="preserve">Indirect Costs </t>
    </r>
    <r>
      <rPr>
        <i/>
        <sz val="9"/>
        <rFont val="Calibri"/>
        <family val="2"/>
        <scheme val="minor"/>
      </rPr>
      <t>(Max 10% of subtotal)</t>
    </r>
  </si>
  <si>
    <t>Budget Categories</t>
  </si>
  <si>
    <t>Titre du projet:</t>
  </si>
  <si>
    <t>Organisation:</t>
  </si>
  <si>
    <t xml:space="preserve">Financement total demandé (Devise)                                                     </t>
  </si>
  <si>
    <t>Financement demandé Année 2 (Devise)</t>
  </si>
  <si>
    <r>
      <t>Financement demandé Année 1</t>
    </r>
    <r>
      <rPr>
        <sz val="10"/>
        <rFont val="Calibri"/>
        <family val="2"/>
        <scheme val="minor"/>
      </rPr>
      <t xml:space="preserve"> (</t>
    </r>
    <r>
      <rPr>
        <b/>
        <sz val="10"/>
        <rFont val="Calibri"/>
        <family val="2"/>
        <scheme val="minor"/>
      </rPr>
      <t>Devise</t>
    </r>
    <r>
      <rPr>
        <sz val="10"/>
        <rFont val="Calibri"/>
        <family val="2"/>
        <scheme val="minor"/>
      </rPr>
      <t>)</t>
    </r>
  </si>
  <si>
    <t>Co-financements (Devise)</t>
  </si>
  <si>
    <t>Activités du projet correspondantes</t>
  </si>
  <si>
    <t>Explication et justification</t>
  </si>
  <si>
    <t>Salaires/Charges</t>
  </si>
  <si>
    <t>Salaires/Charges Sous-total</t>
  </si>
  <si>
    <t>Services professionnels</t>
  </si>
  <si>
    <t>Services professionnels Sous-total</t>
  </si>
  <si>
    <t xml:space="preserve">Coûts opérationnels </t>
  </si>
  <si>
    <t>Coûts opérationnels Sous-total</t>
  </si>
  <si>
    <t>Fournitures</t>
  </si>
  <si>
    <t>Fournitures Sous-total</t>
  </si>
  <si>
    <t>Equipement et maintenance</t>
  </si>
  <si>
    <t>Equipement et Maintenance Sous-total</t>
  </si>
  <si>
    <t>Déplacements</t>
  </si>
  <si>
    <t>Déplacements Sous-total</t>
  </si>
  <si>
    <t>Réunions et évènements</t>
  </si>
  <si>
    <t>Réunions et évènements Sous-total</t>
  </si>
  <si>
    <t>Divers</t>
  </si>
  <si>
    <t>Divers Sous-total</t>
  </si>
  <si>
    <t>Sous-contrats</t>
  </si>
  <si>
    <t>Sous-contrats Sous-total</t>
  </si>
  <si>
    <t>Sous-total</t>
  </si>
  <si>
    <r>
      <t xml:space="preserve">Frais de gestion </t>
    </r>
    <r>
      <rPr>
        <i/>
        <sz val="9"/>
        <rFont val="Calibri"/>
        <family val="2"/>
        <scheme val="minor"/>
      </rPr>
      <t>(Max 10% du Sous-total)</t>
    </r>
  </si>
  <si>
    <t>Pourcentage de co-financement</t>
  </si>
  <si>
    <t>BUDGET TOTAL DU PROJET</t>
  </si>
  <si>
    <r>
      <rPr>
        <b/>
        <sz val="10"/>
        <rFont val="Calibri"/>
        <family val="2"/>
        <scheme val="minor"/>
      </rPr>
      <t>Passation de marchés</t>
    </r>
    <r>
      <rPr>
        <sz val="10"/>
        <rFont val="Calibri"/>
        <family val="2"/>
        <scheme val="minor"/>
      </rPr>
      <t xml:space="preserve"> - Pour tout achat de biens ou services (catégories "services professionnels" et/ou "équipements et maintenance") d'une valeur unitaire supérieure à €10,000, il est nécessaire d'obtenir 3 offres, de les conserver avec la justification du choix du fournisseur.</t>
    </r>
  </si>
  <si>
    <t>Financement demandé Année 3 (Devise)</t>
  </si>
  <si>
    <r>
      <t xml:space="preserve">Catégories budgétaires
</t>
    </r>
    <r>
      <rPr>
        <b/>
        <sz val="8"/>
        <color rgb="FFFF0000"/>
        <rFont val="Calibri"/>
        <family val="2"/>
        <scheme val="minor"/>
      </rPr>
      <t>(ajouter/effacer lignes et colonnes si besoin; indiquer la devise et effacer cette note)</t>
    </r>
  </si>
  <si>
    <t>Consultant</t>
  </si>
  <si>
    <t>Translation services</t>
  </si>
  <si>
    <t>A consultant will be paid to deliver expert training on threatened tree species identification, propagation techniques, seed collection and establishement of nurseries.</t>
  </si>
  <si>
    <t>The training materials will need to be translated into the local language</t>
  </si>
  <si>
    <t>Planting and propagation supplies</t>
  </si>
  <si>
    <t>Nursery improvements</t>
  </si>
  <si>
    <t>Building materials to strengthen nursery infrastructure and propagative capacity (detailed breakdown of the costs available on demand)</t>
  </si>
  <si>
    <t>Tools and gears will be purchased for outplanting efforts</t>
  </si>
  <si>
    <r>
      <t xml:space="preserve">Budget du projet </t>
    </r>
    <r>
      <rPr>
        <b/>
        <i/>
        <sz val="12"/>
        <color rgb="FFFF0000"/>
        <rFont val="Calibri"/>
        <family val="2"/>
        <scheme val="minor"/>
      </rPr>
      <t>(Consulter l'onglet "sample budget" pour un example détaillé - effacer cette note)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</si>
</sst>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NAD]\ #,##0"/>
    <numFmt numFmtId="165" formatCode="[$$-409]#,##0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</font>
    <font>
      <sz val="11"/>
      <color rgb="FF1F497D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5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NumberFormat="1" applyFont="1"/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3" fontId="1" fillId="0" borderId="0" xfId="0" applyNumberFormat="1" applyFont="1" applyFill="1" applyAlignment="1" applyProtection="1">
      <alignment wrapText="1"/>
      <protection locked="0"/>
    </xf>
    <xf numFmtId="0" fontId="2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Alignment="1">
      <alignment horizontal="left" wrapText="1"/>
    </xf>
    <xf numFmtId="0" fontId="10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3" fontId="12" fillId="0" borderId="0" xfId="0" applyNumberFormat="1" applyFont="1" applyFill="1" applyAlignment="1" applyProtection="1">
      <alignment horizontal="center" wrapText="1"/>
      <protection locked="0"/>
    </xf>
    <xf numFmtId="0" fontId="14" fillId="2" borderId="4" xfId="0" applyFont="1" applyFill="1" applyBorder="1" applyAlignment="1" applyProtection="1">
      <alignment wrapText="1"/>
    </xf>
    <xf numFmtId="0" fontId="14" fillId="2" borderId="5" xfId="0" applyFont="1" applyFill="1" applyBorder="1" applyAlignment="1" applyProtection="1">
      <alignment horizontal="center" wrapText="1"/>
    </xf>
    <xf numFmtId="164" fontId="14" fillId="2" borderId="5" xfId="0" applyNumberFormat="1" applyFont="1" applyFill="1" applyBorder="1" applyAlignment="1" applyProtection="1">
      <alignment horizontal="center" wrapText="1"/>
    </xf>
    <xf numFmtId="164" fontId="14" fillId="2" borderId="13" xfId="0" applyNumberFormat="1" applyFont="1" applyFill="1" applyBorder="1" applyAlignment="1" applyProtection="1">
      <alignment horizontal="center" wrapText="1"/>
    </xf>
    <xf numFmtId="164" fontId="14" fillId="2" borderId="18" xfId="0" applyNumberFormat="1" applyFont="1" applyFill="1" applyBorder="1" applyAlignment="1" applyProtection="1">
      <alignment horizontal="center" wrapText="1"/>
    </xf>
    <xf numFmtId="0" fontId="14" fillId="2" borderId="16" xfId="0" applyFont="1" applyFill="1" applyBorder="1" applyAlignment="1" applyProtection="1">
      <alignment horizontal="center" wrapText="1"/>
    </xf>
    <xf numFmtId="0" fontId="14" fillId="2" borderId="10" xfId="0" applyFont="1" applyFill="1" applyBorder="1" applyAlignment="1" applyProtection="1">
      <alignment horizontal="left" wrapText="1"/>
    </xf>
    <xf numFmtId="165" fontId="14" fillId="2" borderId="6" xfId="0" applyNumberFormat="1" applyFont="1" applyFill="1" applyBorder="1" applyAlignment="1" applyProtection="1">
      <alignment wrapText="1"/>
    </xf>
    <xf numFmtId="0" fontId="16" fillId="2" borderId="7" xfId="0" applyFont="1" applyFill="1" applyBorder="1" applyAlignment="1" applyProtection="1">
      <alignment wrapText="1"/>
    </xf>
    <xf numFmtId="0" fontId="16" fillId="0" borderId="11" xfId="0" applyFont="1" applyFill="1" applyBorder="1" applyAlignment="1" applyProtection="1">
      <alignment horizontal="left" wrapText="1"/>
      <protection locked="0"/>
    </xf>
    <xf numFmtId="165" fontId="16" fillId="0" borderId="3" xfId="0" applyNumberFormat="1" applyFont="1" applyFill="1" applyBorder="1" applyAlignment="1" applyProtection="1">
      <alignment wrapText="1"/>
      <protection locked="0"/>
    </xf>
    <xf numFmtId="0" fontId="16" fillId="0" borderId="19" xfId="0" applyFont="1" applyFill="1" applyBorder="1" applyAlignment="1" applyProtection="1">
      <alignment horizontal="left" wrapText="1"/>
      <protection locked="0"/>
    </xf>
    <xf numFmtId="165" fontId="16" fillId="0" borderId="17" xfId="0" applyNumberFormat="1" applyFont="1" applyFill="1" applyBorder="1" applyAlignment="1" applyProtection="1">
      <alignment wrapText="1"/>
      <protection locked="0"/>
    </xf>
    <xf numFmtId="0" fontId="17" fillId="0" borderId="12" xfId="0" applyFont="1" applyFill="1" applyBorder="1" applyAlignment="1" applyProtection="1">
      <alignment horizontal="left" wrapText="1"/>
    </xf>
    <xf numFmtId="165" fontId="18" fillId="0" borderId="9" xfId="0" applyNumberFormat="1" applyFont="1" applyFill="1" applyBorder="1" applyAlignment="1" applyProtection="1">
      <alignment wrapText="1"/>
    </xf>
    <xf numFmtId="165" fontId="18" fillId="0" borderId="9" xfId="0" applyNumberFormat="1" applyFont="1" applyFill="1" applyBorder="1" applyAlignment="1" applyProtection="1">
      <alignment wrapText="1"/>
      <protection locked="0"/>
    </xf>
    <xf numFmtId="165" fontId="16" fillId="2" borderId="7" xfId="0" applyNumberFormat="1" applyFont="1" applyFill="1" applyBorder="1" applyAlignment="1" applyProtection="1">
      <alignment wrapText="1"/>
    </xf>
    <xf numFmtId="165" fontId="16" fillId="2" borderId="7" xfId="0" applyNumberFormat="1" applyFont="1" applyFill="1" applyBorder="1" applyAlignment="1" applyProtection="1">
      <alignment wrapText="1"/>
      <protection locked="0"/>
    </xf>
    <xf numFmtId="0" fontId="16" fillId="0" borderId="11" xfId="0" applyFont="1" applyBorder="1" applyAlignment="1" applyProtection="1">
      <alignment horizontal="left" wrapText="1"/>
      <protection locked="0"/>
    </xf>
    <xf numFmtId="0" fontId="16" fillId="0" borderId="19" xfId="0" applyFont="1" applyBorder="1" applyAlignment="1" applyProtection="1">
      <alignment horizontal="left" wrapText="1"/>
      <protection locked="0"/>
    </xf>
    <xf numFmtId="165" fontId="18" fillId="0" borderId="9" xfId="0" applyNumberFormat="1" applyFont="1" applyFill="1" applyBorder="1" applyAlignment="1" applyProtection="1">
      <alignment horizontal="right" wrapText="1"/>
    </xf>
    <xf numFmtId="165" fontId="18" fillId="0" borderId="9" xfId="0" applyNumberFormat="1" applyFont="1" applyFill="1" applyBorder="1" applyAlignment="1" applyProtection="1">
      <alignment horizontal="right" wrapText="1"/>
      <protection locked="0"/>
    </xf>
    <xf numFmtId="0" fontId="14" fillId="2" borderId="10" xfId="0" applyFont="1" applyFill="1" applyBorder="1" applyAlignment="1" applyProtection="1">
      <alignment horizontal="right" wrapText="1"/>
    </xf>
    <xf numFmtId="165" fontId="14" fillId="2" borderId="7" xfId="0" applyNumberFormat="1" applyFont="1" applyFill="1" applyBorder="1" applyAlignment="1" applyProtection="1">
      <alignment horizontal="right" wrapText="1"/>
    </xf>
    <xf numFmtId="165" fontId="14" fillId="2" borderId="7" xfId="0" applyNumberFormat="1" applyFont="1" applyFill="1" applyBorder="1" applyAlignment="1" applyProtection="1">
      <alignment horizontal="right" wrapText="1"/>
      <protection locked="0"/>
    </xf>
    <xf numFmtId="0" fontId="14" fillId="0" borderId="11" xfId="0" applyFont="1" applyFill="1" applyBorder="1" applyAlignment="1" applyProtection="1">
      <alignment horizontal="left" wrapText="1"/>
    </xf>
    <xf numFmtId="165" fontId="16" fillId="0" borderId="3" xfId="0" applyNumberFormat="1" applyFont="1" applyFill="1" applyBorder="1" applyAlignment="1" applyProtection="1">
      <alignment horizontal="right" wrapText="1"/>
      <protection locked="0"/>
    </xf>
    <xf numFmtId="0" fontId="14" fillId="2" borderId="14" xfId="0" applyFont="1" applyFill="1" applyBorder="1" applyAlignment="1" applyProtection="1">
      <alignment horizontal="right" wrapText="1"/>
    </xf>
    <xf numFmtId="0" fontId="16" fillId="2" borderId="15" xfId="0" applyFont="1" applyFill="1" applyBorder="1" applyAlignment="1" applyProtection="1">
      <alignment horizontal="right" wrapText="1"/>
    </xf>
    <xf numFmtId="9" fontId="16" fillId="0" borderId="0" xfId="0" applyNumberFormat="1" applyFont="1" applyFill="1" applyBorder="1" applyAlignment="1" applyProtection="1">
      <alignment horizontal="center" wrapText="1"/>
    </xf>
    <xf numFmtId="165" fontId="14" fillId="0" borderId="0" xfId="0" applyNumberFormat="1" applyFont="1" applyFill="1" applyBorder="1" applyAlignment="1" applyProtection="1">
      <alignment horizontal="right" wrapText="1"/>
      <protection locked="0"/>
    </xf>
    <xf numFmtId="0" fontId="14" fillId="2" borderId="15" xfId="0" applyFont="1" applyFill="1" applyBorder="1" applyAlignment="1" applyProtection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protection locked="0"/>
    </xf>
    <xf numFmtId="3" fontId="16" fillId="0" borderId="2" xfId="0" applyNumberFormat="1" applyFont="1" applyFill="1" applyBorder="1" applyAlignment="1" applyProtection="1">
      <alignment wrapText="1"/>
      <protection locked="0"/>
    </xf>
    <xf numFmtId="3" fontId="16" fillId="0" borderId="3" xfId="0" applyNumberFormat="1" applyFont="1" applyFill="1" applyBorder="1" applyAlignment="1" applyProtection="1">
      <alignment wrapText="1"/>
      <protection locked="0"/>
    </xf>
    <xf numFmtId="3" fontId="16" fillId="0" borderId="20" xfId="0" applyNumberFormat="1" applyFont="1" applyFill="1" applyBorder="1" applyAlignment="1" applyProtection="1">
      <alignment wrapText="1"/>
      <protection locked="0"/>
    </xf>
    <xf numFmtId="3" fontId="16" fillId="0" borderId="17" xfId="0" applyNumberFormat="1" applyFont="1" applyFill="1" applyBorder="1" applyAlignment="1" applyProtection="1">
      <alignment wrapText="1"/>
      <protection locked="0"/>
    </xf>
    <xf numFmtId="3" fontId="18" fillId="0" borderId="8" xfId="0" applyNumberFormat="1" applyFont="1" applyFill="1" applyBorder="1" applyAlignment="1" applyProtection="1">
      <alignment wrapText="1"/>
    </xf>
    <xf numFmtId="3" fontId="18" fillId="0" borderId="9" xfId="0" applyNumberFormat="1" applyFont="1" applyFill="1" applyBorder="1" applyAlignment="1" applyProtection="1">
      <alignment wrapText="1"/>
    </xf>
    <xf numFmtId="3" fontId="18" fillId="0" borderId="8" xfId="0" applyNumberFormat="1" applyFont="1" applyFill="1" applyBorder="1" applyAlignment="1" applyProtection="1">
      <alignment horizontal="right" wrapText="1"/>
    </xf>
    <xf numFmtId="3" fontId="18" fillId="0" borderId="9" xfId="0" applyNumberFormat="1" applyFont="1" applyFill="1" applyBorder="1" applyAlignment="1" applyProtection="1">
      <alignment horizontal="right" wrapText="1"/>
    </xf>
    <xf numFmtId="3" fontId="14" fillId="2" borderId="6" xfId="0" applyNumberFormat="1" applyFont="1" applyFill="1" applyBorder="1" applyAlignment="1" applyProtection="1">
      <alignment horizontal="right" wrapText="1"/>
    </xf>
    <xf numFmtId="3" fontId="14" fillId="2" borderId="7" xfId="0" applyNumberFormat="1" applyFont="1" applyFill="1" applyBorder="1" applyAlignment="1" applyProtection="1">
      <alignment horizontal="right" wrapText="1"/>
    </xf>
    <xf numFmtId="3" fontId="16" fillId="0" borderId="2" xfId="0" applyNumberFormat="1" applyFont="1" applyFill="1" applyBorder="1" applyAlignment="1" applyProtection="1">
      <alignment horizontal="right" wrapText="1"/>
      <protection locked="0"/>
    </xf>
    <xf numFmtId="3" fontId="16" fillId="0" borderId="2" xfId="0" applyNumberFormat="1" applyFont="1" applyFill="1" applyBorder="1" applyAlignment="1" applyProtection="1">
      <alignment horizontal="right" wrapText="1"/>
    </xf>
    <xf numFmtId="3" fontId="16" fillId="0" borderId="3" xfId="0" applyNumberFormat="1" applyFont="1" applyFill="1" applyBorder="1" applyAlignment="1" applyProtection="1">
      <alignment horizontal="right" wrapText="1"/>
      <protection locked="0"/>
    </xf>
    <xf numFmtId="0" fontId="16" fillId="0" borderId="0" xfId="0" applyFont="1"/>
    <xf numFmtId="0" fontId="14" fillId="2" borderId="10" xfId="0" applyFont="1" applyFill="1" applyBorder="1" applyAlignment="1" applyProtection="1">
      <alignment horizontal="left"/>
    </xf>
    <xf numFmtId="165" fontId="14" fillId="2" borderId="6" xfId="0" applyNumberFormat="1" applyFont="1" applyFill="1" applyBorder="1" applyProtection="1"/>
    <xf numFmtId="0" fontId="16" fillId="2" borderId="7" xfId="0" applyFont="1" applyFill="1" applyBorder="1" applyProtection="1"/>
    <xf numFmtId="0" fontId="16" fillId="0" borderId="11" xfId="0" applyFont="1" applyFill="1" applyBorder="1" applyAlignment="1" applyProtection="1">
      <alignment horizontal="left"/>
      <protection locked="0"/>
    </xf>
    <xf numFmtId="165" fontId="16" fillId="0" borderId="3" xfId="0" applyNumberFormat="1" applyFont="1" applyFill="1" applyBorder="1" applyProtection="1">
      <protection locked="0"/>
    </xf>
    <xf numFmtId="0" fontId="17" fillId="0" borderId="12" xfId="0" applyFont="1" applyFill="1" applyBorder="1" applyAlignment="1" applyProtection="1">
      <alignment horizontal="left"/>
    </xf>
    <xf numFmtId="165" fontId="18" fillId="0" borderId="9" xfId="0" applyNumberFormat="1" applyFont="1" applyFill="1" applyBorder="1" applyProtection="1"/>
    <xf numFmtId="165" fontId="16" fillId="2" borderId="7" xfId="0" applyNumberFormat="1" applyFont="1" applyFill="1" applyBorder="1" applyProtection="1"/>
    <xf numFmtId="165" fontId="18" fillId="0" borderId="9" xfId="0" applyNumberFormat="1" applyFont="1" applyFill="1" applyBorder="1" applyAlignment="1" applyProtection="1">
      <protection locked="0"/>
    </xf>
    <xf numFmtId="165" fontId="16" fillId="2" borderId="7" xfId="0" applyNumberFormat="1" applyFont="1" applyFill="1" applyBorder="1" applyAlignment="1" applyProtection="1">
      <protection locked="0"/>
    </xf>
    <xf numFmtId="165" fontId="16" fillId="0" borderId="3" xfId="0" applyNumberFormat="1" applyFont="1" applyFill="1" applyBorder="1" applyAlignment="1" applyProtection="1">
      <protection locked="0"/>
    </xf>
    <xf numFmtId="0" fontId="16" fillId="0" borderId="11" xfId="0" applyFont="1" applyBorder="1" applyAlignment="1" applyProtection="1">
      <alignment horizontal="left"/>
      <protection locked="0"/>
    </xf>
    <xf numFmtId="165" fontId="18" fillId="0" borderId="9" xfId="0" applyNumberFormat="1" applyFont="1" applyFill="1" applyBorder="1" applyAlignment="1" applyProtection="1">
      <alignment horizontal="right"/>
    </xf>
    <xf numFmtId="0" fontId="14" fillId="2" borderId="10" xfId="0" applyFont="1" applyFill="1" applyBorder="1" applyAlignment="1" applyProtection="1">
      <alignment horizontal="right"/>
    </xf>
    <xf numFmtId="165" fontId="14" fillId="2" borderId="7" xfId="0" applyNumberFormat="1" applyFont="1" applyFill="1" applyBorder="1" applyAlignment="1" applyProtection="1">
      <alignment horizontal="right"/>
    </xf>
    <xf numFmtId="165" fontId="16" fillId="0" borderId="3" xfId="0" applyNumberFormat="1" applyFont="1" applyFill="1" applyBorder="1" applyAlignment="1" applyProtection="1">
      <alignment horizontal="left"/>
      <protection locked="0"/>
    </xf>
    <xf numFmtId="0" fontId="14" fillId="2" borderId="14" xfId="0" applyFont="1" applyFill="1" applyBorder="1" applyAlignment="1" applyProtection="1">
      <alignment horizontal="right"/>
    </xf>
    <xf numFmtId="165" fontId="14" fillId="2" borderId="7" xfId="0" applyNumberFormat="1" applyFont="1" applyFill="1" applyBorder="1" applyAlignment="1" applyProtection="1">
      <alignment horizontal="right"/>
      <protection locked="0"/>
    </xf>
    <xf numFmtId="0" fontId="16" fillId="2" borderId="15" xfId="0" applyFont="1" applyFill="1" applyBorder="1" applyAlignment="1" applyProtection="1">
      <alignment horizontal="right"/>
    </xf>
    <xf numFmtId="9" fontId="16" fillId="2" borderId="0" xfId="0" applyNumberFormat="1" applyFont="1" applyFill="1" applyBorder="1" applyAlignment="1" applyProtection="1">
      <alignment horizontal="center"/>
    </xf>
    <xf numFmtId="165" fontId="14" fillId="0" borderId="0" xfId="0" applyNumberFormat="1" applyFont="1" applyFill="1" applyBorder="1" applyAlignment="1" applyProtection="1">
      <alignment horizontal="right"/>
      <protection locked="0"/>
    </xf>
    <xf numFmtId="0" fontId="14" fillId="2" borderId="15" xfId="0" applyFont="1" applyFill="1" applyBorder="1" applyAlignment="1" applyProtection="1">
      <alignment horizontal="right"/>
    </xf>
    <xf numFmtId="0" fontId="16" fillId="0" borderId="0" xfId="0" applyFont="1" applyBorder="1"/>
    <xf numFmtId="0" fontId="16" fillId="0" borderId="0" xfId="0" applyFont="1" applyProtection="1">
      <protection locked="0"/>
    </xf>
    <xf numFmtId="3" fontId="16" fillId="0" borderId="2" xfId="0" applyNumberFormat="1" applyFont="1" applyFill="1" applyBorder="1" applyProtection="1">
      <protection locked="0"/>
    </xf>
    <xf numFmtId="3" fontId="16" fillId="0" borderId="3" xfId="0" applyNumberFormat="1" applyFont="1" applyFill="1" applyBorder="1" applyProtection="1">
      <protection locked="0"/>
    </xf>
    <xf numFmtId="3" fontId="18" fillId="0" borderId="8" xfId="0" applyNumberFormat="1" applyFont="1" applyFill="1" applyBorder="1" applyProtection="1"/>
    <xf numFmtId="3" fontId="18" fillId="0" borderId="9" xfId="0" applyNumberFormat="1" applyFont="1" applyFill="1" applyBorder="1" applyProtection="1"/>
    <xf numFmtId="3" fontId="14" fillId="2" borderId="6" xfId="0" applyNumberFormat="1" applyFont="1" applyFill="1" applyBorder="1" applyProtection="1"/>
    <xf numFmtId="3" fontId="16" fillId="2" borderId="7" xfId="0" applyNumberFormat="1" applyFont="1" applyFill="1" applyBorder="1" applyProtection="1"/>
    <xf numFmtId="3" fontId="18" fillId="0" borderId="8" xfId="0" applyNumberFormat="1" applyFont="1" applyFill="1" applyBorder="1" applyAlignment="1" applyProtection="1">
      <alignment horizontal="right"/>
    </xf>
    <xf numFmtId="3" fontId="18" fillId="0" borderId="9" xfId="0" applyNumberFormat="1" applyFont="1" applyFill="1" applyBorder="1" applyAlignment="1" applyProtection="1">
      <alignment horizontal="right"/>
    </xf>
    <xf numFmtId="3" fontId="14" fillId="2" borderId="6" xfId="0" applyNumberFormat="1" applyFont="1" applyFill="1" applyBorder="1" applyAlignment="1" applyProtection="1">
      <alignment horizontal="right"/>
    </xf>
    <xf numFmtId="3" fontId="14" fillId="2" borderId="7" xfId="0" applyNumberFormat="1" applyFont="1" applyFill="1" applyBorder="1" applyAlignment="1" applyProtection="1">
      <alignment horizontal="right"/>
    </xf>
    <xf numFmtId="3" fontId="16" fillId="0" borderId="2" xfId="0" applyNumberFormat="1" applyFont="1" applyFill="1" applyBorder="1" applyAlignment="1" applyProtection="1">
      <alignment horizontal="right"/>
      <protection locked="0"/>
    </xf>
    <xf numFmtId="3" fontId="16" fillId="0" borderId="2" xfId="0" applyNumberFormat="1" applyFont="1" applyFill="1" applyBorder="1" applyAlignment="1" applyProtection="1">
      <alignment horizontal="right"/>
    </xf>
    <xf numFmtId="3" fontId="16" fillId="0" borderId="3" xfId="0" applyNumberFormat="1" applyFont="1" applyFill="1" applyBorder="1" applyAlignment="1" applyProtection="1">
      <alignment horizontal="right"/>
      <protection locked="0"/>
    </xf>
    <xf numFmtId="0" fontId="14" fillId="2" borderId="5" xfId="0" applyFont="1" applyFill="1" applyBorder="1" applyAlignment="1" applyProtection="1">
      <alignment horizontal="center" vertical="center" wrapText="1"/>
    </xf>
    <xf numFmtId="164" fontId="14" fillId="2" borderId="13" xfId="0" applyNumberFormat="1" applyFont="1" applyFill="1" applyBorder="1" applyAlignment="1" applyProtection="1">
      <alignment horizontal="center" vertical="center" wrapText="1"/>
    </xf>
    <xf numFmtId="164" fontId="14" fillId="2" borderId="18" xfId="0" applyNumberFormat="1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3" fontId="14" fillId="4" borderId="6" xfId="0" applyNumberFormat="1" applyFont="1" applyFill="1" applyBorder="1" applyAlignment="1" applyProtection="1">
      <alignment horizontal="right" wrapText="1"/>
    </xf>
    <xf numFmtId="3" fontId="14" fillId="0" borderId="2" xfId="0" applyNumberFormat="1" applyFont="1" applyFill="1" applyBorder="1" applyAlignment="1" applyProtection="1">
      <alignment wrapText="1"/>
      <protection locked="0"/>
    </xf>
    <xf numFmtId="0" fontId="16" fillId="0" borderId="0" xfId="0" applyFont="1" applyAlignment="1" applyProtection="1">
      <alignment horizontal="left" wrapText="1"/>
      <protection locked="0"/>
    </xf>
    <xf numFmtId="3" fontId="14" fillId="2" borderId="21" xfId="0" applyNumberFormat="1" applyFont="1" applyFill="1" applyBorder="1" applyAlignment="1" applyProtection="1">
      <alignment horizontal="center" wrapText="1"/>
    </xf>
    <xf numFmtId="3" fontId="16" fillId="2" borderId="22" xfId="0" applyNumberFormat="1" applyFont="1" applyFill="1" applyBorder="1" applyAlignment="1">
      <alignment wrapText="1"/>
    </xf>
    <xf numFmtId="3" fontId="16" fillId="2" borderId="23" xfId="0" applyNumberFormat="1" applyFont="1" applyFill="1" applyBorder="1" applyAlignment="1">
      <alignment wrapText="1"/>
    </xf>
    <xf numFmtId="0" fontId="13" fillId="3" borderId="10" xfId="0" applyFont="1" applyFill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 wrapText="1"/>
    </xf>
    <xf numFmtId="0" fontId="13" fillId="3" borderId="24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</xf>
    <xf numFmtId="0" fontId="13" fillId="3" borderId="19" xfId="0" applyFont="1" applyFill="1" applyBorder="1" applyAlignment="1" applyProtection="1">
      <alignment horizontal="center" vertical="center" wrapText="1"/>
    </xf>
    <xf numFmtId="0" fontId="13" fillId="3" borderId="20" xfId="0" applyFont="1" applyFill="1" applyBorder="1" applyAlignment="1" applyProtection="1">
      <alignment horizontal="center" vertical="center" wrapText="1"/>
    </xf>
    <xf numFmtId="0" fontId="13" fillId="3" borderId="25" xfId="0" applyFont="1" applyFill="1" applyBorder="1" applyAlignment="1" applyProtection="1">
      <alignment horizontal="center" vertical="center" wrapText="1"/>
    </xf>
    <xf numFmtId="0" fontId="13" fillId="3" borderId="17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left" wrapText="1"/>
      <protection locked="0"/>
    </xf>
    <xf numFmtId="0" fontId="19" fillId="0" borderId="6" xfId="0" applyFont="1" applyBorder="1" applyAlignment="1" applyProtection="1">
      <alignment horizontal="left" wrapText="1"/>
      <protection locked="0"/>
    </xf>
    <xf numFmtId="0" fontId="19" fillId="0" borderId="24" xfId="0" applyFont="1" applyBorder="1" applyAlignment="1" applyProtection="1">
      <alignment horizontal="left" wrapText="1"/>
      <protection locked="0"/>
    </xf>
    <xf numFmtId="0" fontId="19" fillId="0" borderId="7" xfId="0" applyFont="1" applyBorder="1" applyAlignment="1" applyProtection="1">
      <alignment horizontal="left" wrapText="1"/>
      <protection locked="0"/>
    </xf>
    <xf numFmtId="0" fontId="19" fillId="0" borderId="12" xfId="0" applyFont="1" applyBorder="1" applyAlignment="1" applyProtection="1">
      <alignment horizontal="left" wrapText="1"/>
      <protection locked="0"/>
    </xf>
    <xf numFmtId="0" fontId="19" fillId="0" borderId="8" xfId="0" applyFont="1" applyBorder="1" applyAlignment="1" applyProtection="1">
      <alignment horizontal="left" wrapText="1"/>
      <protection locked="0"/>
    </xf>
    <xf numFmtId="0" fontId="19" fillId="0" borderId="26" xfId="0" applyFont="1" applyBorder="1" applyAlignment="1" applyProtection="1">
      <alignment horizontal="left" wrapText="1"/>
      <protection locked="0"/>
    </xf>
    <xf numFmtId="0" fontId="19" fillId="0" borderId="9" xfId="0" applyFont="1" applyBorder="1" applyAlignment="1" applyProtection="1">
      <alignment horizontal="left" wrapText="1"/>
      <protection locked="0"/>
    </xf>
    <xf numFmtId="9" fontId="16" fillId="2" borderId="21" xfId="1" applyFont="1" applyFill="1" applyBorder="1" applyAlignment="1" applyProtection="1">
      <alignment horizontal="center" wrapText="1"/>
    </xf>
    <xf numFmtId="9" fontId="16" fillId="2" borderId="22" xfId="1" applyFont="1" applyFill="1" applyBorder="1" applyAlignment="1" applyProtection="1">
      <alignment horizontal="center" wrapText="1"/>
    </xf>
    <xf numFmtId="9" fontId="16" fillId="2" borderId="23" xfId="1" applyFont="1" applyFill="1" applyBorder="1" applyAlignment="1" applyProtection="1">
      <alignment horizontal="center" wrapText="1"/>
    </xf>
    <xf numFmtId="3" fontId="14" fillId="2" borderId="21" xfId="0" applyNumberFormat="1" applyFont="1" applyFill="1" applyBorder="1" applyAlignment="1" applyProtection="1">
      <alignment horizontal="center"/>
    </xf>
    <xf numFmtId="3" fontId="16" fillId="2" borderId="22" xfId="0" applyNumberFormat="1" applyFont="1" applyFill="1" applyBorder="1"/>
    <xf numFmtId="3" fontId="16" fillId="2" borderId="23" xfId="0" applyNumberFormat="1" applyFont="1" applyFill="1" applyBorder="1"/>
    <xf numFmtId="0" fontId="19" fillId="0" borderId="10" xfId="0" applyFont="1" applyBorder="1" applyAlignment="1" applyProtection="1">
      <alignment horizontal="left"/>
      <protection locked="0"/>
    </xf>
    <xf numFmtId="0" fontId="19" fillId="0" borderId="6" xfId="0" applyFont="1" applyBorder="1" applyAlignment="1" applyProtection="1">
      <alignment horizontal="left"/>
      <protection locked="0"/>
    </xf>
    <xf numFmtId="0" fontId="19" fillId="0" borderId="24" xfId="0" applyFont="1" applyBorder="1" applyAlignment="1" applyProtection="1">
      <alignment horizontal="left"/>
      <protection locked="0"/>
    </xf>
    <xf numFmtId="0" fontId="19" fillId="0" borderId="7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0" fontId="19" fillId="0" borderId="8" xfId="0" applyFont="1" applyBorder="1" applyAlignment="1" applyProtection="1">
      <alignment horizontal="left"/>
      <protection locked="0"/>
    </xf>
    <xf numFmtId="0" fontId="19" fillId="0" borderId="26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9" fontId="16" fillId="2" borderId="21" xfId="0" applyNumberFormat="1" applyFont="1" applyFill="1" applyBorder="1" applyAlignment="1" applyProtection="1">
      <alignment horizontal="center"/>
    </xf>
    <xf numFmtId="9" fontId="16" fillId="2" borderId="22" xfId="0" applyNumberFormat="1" applyFont="1" applyFill="1" applyBorder="1" applyAlignment="1" applyProtection="1">
      <alignment horizontal="center"/>
    </xf>
    <xf numFmtId="9" fontId="16" fillId="2" borderId="23" xfId="0" applyNumberFormat="1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left"/>
      <protection locked="0"/>
    </xf>
    <xf numFmtId="3" fontId="16" fillId="0" borderId="20" xfId="0" applyNumberFormat="1" applyFont="1" applyFill="1" applyBorder="1" applyProtection="1">
      <protection locked="0"/>
    </xf>
    <xf numFmtId="3" fontId="16" fillId="0" borderId="17" xfId="0" applyNumberFormat="1" applyFont="1" applyFill="1" applyBorder="1" applyProtection="1">
      <protection locked="0"/>
    </xf>
  </cellXfs>
  <cellStyles count="2">
    <cellStyle name="Normal" xfId="0" builtinId="0"/>
    <cellStyle name="Percent" xfId="1" builtinId="5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2"/>
  <sheetViews>
    <sheetView view="pageLayout" zoomScale="77" zoomScaleNormal="85" zoomScalePageLayoutView="77" workbookViewId="0">
      <selection activeCell="A5" sqref="A5"/>
    </sheetView>
  </sheetViews>
  <sheetFormatPr defaultColWidth="8.83203125" defaultRowHeight="12.3" x14ac:dyDescent="0.4"/>
  <cols>
    <col min="1" max="1" width="29.83203125" style="16" customWidth="1"/>
    <col min="2" max="6" width="17.27734375" style="16" customWidth="1"/>
    <col min="7" max="7" width="16.83203125" style="16" customWidth="1"/>
    <col min="8" max="8" width="29.83203125" style="16" customWidth="1"/>
    <col min="9" max="9" width="16.44140625" style="11" customWidth="1"/>
    <col min="10" max="10" width="9.1640625" style="12" customWidth="1"/>
    <col min="11" max="16384" width="8.83203125" style="11"/>
  </cols>
  <sheetData>
    <row r="1" spans="1:22" ht="26.25" customHeight="1" x14ac:dyDescent="0.4">
      <c r="A1" s="117" t="s">
        <v>141</v>
      </c>
      <c r="B1" s="118"/>
      <c r="C1" s="118"/>
      <c r="D1" s="118"/>
      <c r="E1" s="118"/>
      <c r="F1" s="118"/>
      <c r="G1" s="119"/>
      <c r="H1" s="120"/>
    </row>
    <row r="2" spans="1:22" ht="13.9" customHeight="1" thickBot="1" x14ac:dyDescent="0.45">
      <c r="A2" s="121"/>
      <c r="B2" s="122"/>
      <c r="C2" s="122"/>
      <c r="D2" s="122"/>
      <c r="E2" s="122"/>
      <c r="F2" s="122"/>
      <c r="G2" s="123"/>
      <c r="H2" s="124"/>
    </row>
    <row r="3" spans="1:22" ht="19.75" customHeight="1" x14ac:dyDescent="0.6">
      <c r="A3" s="125" t="s">
        <v>100</v>
      </c>
      <c r="B3" s="126"/>
      <c r="C3" s="126"/>
      <c r="D3" s="126"/>
      <c r="E3" s="126"/>
      <c r="F3" s="126"/>
      <c r="G3" s="127"/>
      <c r="H3" s="128"/>
    </row>
    <row r="4" spans="1:22" s="12" customFormat="1" ht="19.75" customHeight="1" thickBot="1" x14ac:dyDescent="0.65">
      <c r="A4" s="129" t="s">
        <v>101</v>
      </c>
      <c r="B4" s="130"/>
      <c r="C4" s="130"/>
      <c r="D4" s="130"/>
      <c r="E4" s="130"/>
      <c r="F4" s="130"/>
      <c r="G4" s="131"/>
      <c r="H4" s="132"/>
    </row>
    <row r="5" spans="1:22" s="12" customFormat="1" ht="43.9" customHeight="1" thickBot="1" x14ac:dyDescent="0.45">
      <c r="A5" s="21" t="s">
        <v>132</v>
      </c>
      <c r="B5" s="107" t="s">
        <v>104</v>
      </c>
      <c r="C5" s="107" t="s">
        <v>103</v>
      </c>
      <c r="D5" s="107" t="s">
        <v>131</v>
      </c>
      <c r="E5" s="107" t="s">
        <v>102</v>
      </c>
      <c r="F5" s="108" t="s">
        <v>105</v>
      </c>
      <c r="G5" s="109" t="s">
        <v>106</v>
      </c>
      <c r="H5" s="110" t="s">
        <v>107</v>
      </c>
      <c r="I5" s="20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12" customFormat="1" ht="14.5" customHeight="1" x14ac:dyDescent="0.5">
      <c r="A6" s="27" t="s">
        <v>108</v>
      </c>
      <c r="B6" s="28"/>
      <c r="C6" s="28"/>
      <c r="D6" s="28"/>
      <c r="E6" s="28"/>
      <c r="F6" s="29"/>
      <c r="G6" s="29"/>
      <c r="H6" s="29"/>
      <c r="I6" s="18"/>
    </row>
    <row r="7" spans="1:22" s="14" customFormat="1" ht="14.5" customHeight="1" x14ac:dyDescent="0.5">
      <c r="A7" s="30"/>
      <c r="B7" s="56">
        <v>0</v>
      </c>
      <c r="C7" s="56">
        <v>0</v>
      </c>
      <c r="D7" s="56">
        <v>0</v>
      </c>
      <c r="E7" s="56">
        <f>SUM(B7:D7)</f>
        <v>0</v>
      </c>
      <c r="F7" s="57">
        <v>0</v>
      </c>
      <c r="G7" s="31"/>
      <c r="H7" s="31"/>
      <c r="I7" s="18"/>
    </row>
    <row r="8" spans="1:22" s="14" customFormat="1" ht="14.5" customHeight="1" x14ac:dyDescent="0.5">
      <c r="A8" s="32"/>
      <c r="B8" s="58">
        <v>0</v>
      </c>
      <c r="C8" s="58">
        <v>0</v>
      </c>
      <c r="D8" s="58">
        <v>0</v>
      </c>
      <c r="E8" s="56">
        <f>SUM(B8:D8)</f>
        <v>0</v>
      </c>
      <c r="F8" s="59">
        <v>0</v>
      </c>
      <c r="G8" s="33"/>
      <c r="H8" s="33"/>
      <c r="I8" s="18"/>
    </row>
    <row r="9" spans="1:22" s="14" customFormat="1" ht="14.5" customHeight="1" x14ac:dyDescent="0.5">
      <c r="A9" s="32"/>
      <c r="B9" s="58">
        <v>0</v>
      </c>
      <c r="C9" s="58">
        <v>0</v>
      </c>
      <c r="D9" s="58">
        <v>0</v>
      </c>
      <c r="E9" s="56">
        <f>SUM(B9:D9)</f>
        <v>0</v>
      </c>
      <c r="F9" s="59">
        <v>0</v>
      </c>
      <c r="G9" s="33"/>
      <c r="H9" s="33"/>
      <c r="I9" s="18"/>
    </row>
    <row r="10" spans="1:22" s="15" customFormat="1" ht="14.5" customHeight="1" thickBot="1" x14ac:dyDescent="0.55000000000000004">
      <c r="A10" s="34" t="s">
        <v>109</v>
      </c>
      <c r="B10" s="60">
        <f>SUM(B7:B9)</f>
        <v>0</v>
      </c>
      <c r="C10" s="60">
        <f>SUM(C7:C9)</f>
        <v>0</v>
      </c>
      <c r="D10" s="60">
        <f>SUM(D7:D9)</f>
        <v>0</v>
      </c>
      <c r="E10" s="60">
        <f>SUM(B10:D10)</f>
        <v>0</v>
      </c>
      <c r="F10" s="61">
        <f>SUM(F7:F9)</f>
        <v>0</v>
      </c>
      <c r="G10" s="35"/>
      <c r="H10" s="36"/>
      <c r="I10" s="19"/>
    </row>
    <row r="11" spans="1:22" s="12" customFormat="1" ht="14.5" customHeight="1" x14ac:dyDescent="0.5">
      <c r="A11" s="27" t="s">
        <v>110</v>
      </c>
      <c r="B11" s="28"/>
      <c r="C11" s="28"/>
      <c r="D11" s="28"/>
      <c r="E11" s="28"/>
      <c r="F11" s="37"/>
      <c r="G11" s="37"/>
      <c r="H11" s="38"/>
      <c r="I11" s="18"/>
    </row>
    <row r="12" spans="1:22" s="12" customFormat="1" ht="14.5" customHeight="1" x14ac:dyDescent="0.5">
      <c r="A12" s="30"/>
      <c r="B12" s="56">
        <v>0</v>
      </c>
      <c r="C12" s="56">
        <v>0</v>
      </c>
      <c r="D12" s="56">
        <v>0</v>
      </c>
      <c r="E12" s="56">
        <f>SUM(B12:D12)</f>
        <v>0</v>
      </c>
      <c r="F12" s="57">
        <v>0</v>
      </c>
      <c r="G12" s="31"/>
      <c r="H12" s="31"/>
      <c r="I12" s="18"/>
    </row>
    <row r="13" spans="1:22" s="12" customFormat="1" ht="14.5" customHeight="1" x14ac:dyDescent="0.5">
      <c r="A13" s="32"/>
      <c r="B13" s="56">
        <v>0</v>
      </c>
      <c r="C13" s="56">
        <v>0</v>
      </c>
      <c r="D13" s="56">
        <v>0</v>
      </c>
      <c r="E13" s="56">
        <f t="shared" ref="E13:E14" si="0">SUM(B13:D13)</f>
        <v>0</v>
      </c>
      <c r="F13" s="57">
        <v>0</v>
      </c>
      <c r="G13" s="33"/>
      <c r="H13" s="33"/>
      <c r="I13" s="18"/>
    </row>
    <row r="14" spans="1:22" s="12" customFormat="1" ht="14.5" customHeight="1" x14ac:dyDescent="0.5">
      <c r="A14" s="32"/>
      <c r="B14" s="56">
        <v>0</v>
      </c>
      <c r="C14" s="56">
        <v>0</v>
      </c>
      <c r="D14" s="56">
        <v>0</v>
      </c>
      <c r="E14" s="56">
        <f t="shared" si="0"/>
        <v>0</v>
      </c>
      <c r="F14" s="57">
        <v>0</v>
      </c>
      <c r="G14" s="33"/>
      <c r="H14" s="33"/>
      <c r="I14" s="18"/>
    </row>
    <row r="15" spans="1:22" s="12" customFormat="1" ht="14.5" customHeight="1" thickBot="1" x14ac:dyDescent="0.55000000000000004">
      <c r="A15" s="34" t="s">
        <v>111</v>
      </c>
      <c r="B15" s="60">
        <f>SUM(B12:B14)</f>
        <v>0</v>
      </c>
      <c r="C15" s="60">
        <f>SUM(C12:C14)</f>
        <v>0</v>
      </c>
      <c r="D15" s="60">
        <f>SUM(D12:D14)</f>
        <v>0</v>
      </c>
      <c r="E15" s="112">
        <f>SUM(B15:D15)</f>
        <v>0</v>
      </c>
      <c r="F15" s="61">
        <f>SUM(F12:F14)</f>
        <v>0</v>
      </c>
      <c r="G15" s="35"/>
      <c r="H15" s="36"/>
    </row>
    <row r="16" spans="1:22" s="12" customFormat="1" ht="14.5" customHeight="1" x14ac:dyDescent="0.5">
      <c r="A16" s="27" t="s">
        <v>112</v>
      </c>
      <c r="B16" s="28"/>
      <c r="C16" s="28"/>
      <c r="D16" s="28"/>
      <c r="E16" s="28"/>
      <c r="F16" s="37"/>
      <c r="G16" s="37"/>
      <c r="H16" s="38"/>
    </row>
    <row r="17" spans="1:8" s="14" customFormat="1" ht="14.5" customHeight="1" x14ac:dyDescent="0.5">
      <c r="A17" s="30"/>
      <c r="B17" s="56">
        <v>0</v>
      </c>
      <c r="C17" s="56">
        <v>0</v>
      </c>
      <c r="D17" s="56">
        <v>0</v>
      </c>
      <c r="E17" s="56">
        <f>SUM(B17:D17)</f>
        <v>0</v>
      </c>
      <c r="F17" s="57">
        <v>0</v>
      </c>
      <c r="G17" s="31"/>
      <c r="H17" s="31"/>
    </row>
    <row r="18" spans="1:8" s="14" customFormat="1" ht="14.5" customHeight="1" x14ac:dyDescent="0.5">
      <c r="A18" s="32"/>
      <c r="B18" s="56">
        <v>0</v>
      </c>
      <c r="C18" s="56">
        <v>0</v>
      </c>
      <c r="D18" s="56">
        <v>0</v>
      </c>
      <c r="E18" s="56">
        <f t="shared" ref="E18:E19" si="1">SUM(B18:D18)</f>
        <v>0</v>
      </c>
      <c r="F18" s="57">
        <v>0</v>
      </c>
      <c r="G18" s="33"/>
      <c r="H18" s="33"/>
    </row>
    <row r="19" spans="1:8" s="14" customFormat="1" ht="14.5" customHeight="1" x14ac:dyDescent="0.5">
      <c r="A19" s="32"/>
      <c r="B19" s="56">
        <v>0</v>
      </c>
      <c r="C19" s="56">
        <v>0</v>
      </c>
      <c r="D19" s="56">
        <v>0</v>
      </c>
      <c r="E19" s="56">
        <f t="shared" si="1"/>
        <v>0</v>
      </c>
      <c r="F19" s="57">
        <v>0</v>
      </c>
      <c r="G19" s="33"/>
      <c r="H19" s="33"/>
    </row>
    <row r="20" spans="1:8" s="12" customFormat="1" ht="14.5" customHeight="1" thickBot="1" x14ac:dyDescent="0.55000000000000004">
      <c r="A20" s="34" t="s">
        <v>113</v>
      </c>
      <c r="B20" s="60">
        <f>SUM(B17:B19)</f>
        <v>0</v>
      </c>
      <c r="C20" s="60">
        <f>SUM(C17:C19)</f>
        <v>0</v>
      </c>
      <c r="D20" s="60">
        <f>SUM(D17:D19)</f>
        <v>0</v>
      </c>
      <c r="E20" s="60">
        <f>SUM(B20:D20)</f>
        <v>0</v>
      </c>
      <c r="F20" s="61">
        <f>SUM(F17:F19)</f>
        <v>0</v>
      </c>
      <c r="G20" s="35"/>
      <c r="H20" s="36"/>
    </row>
    <row r="21" spans="1:8" s="12" customFormat="1" ht="14.5" customHeight="1" x14ac:dyDescent="0.5">
      <c r="A21" s="27" t="s">
        <v>114</v>
      </c>
      <c r="B21" s="28"/>
      <c r="C21" s="28"/>
      <c r="D21" s="28"/>
      <c r="E21" s="28"/>
      <c r="F21" s="37"/>
      <c r="G21" s="37"/>
      <c r="H21" s="38"/>
    </row>
    <row r="22" spans="1:8" s="12" customFormat="1" ht="14.5" customHeight="1" x14ac:dyDescent="0.5">
      <c r="A22" s="30"/>
      <c r="B22" s="56">
        <v>0</v>
      </c>
      <c r="C22" s="56">
        <v>0</v>
      </c>
      <c r="D22" s="56">
        <v>0</v>
      </c>
      <c r="E22" s="56">
        <f>SUM(B22:D22)</f>
        <v>0</v>
      </c>
      <c r="F22" s="57">
        <v>0</v>
      </c>
      <c r="G22" s="31"/>
      <c r="H22" s="31"/>
    </row>
    <row r="23" spans="1:8" s="12" customFormat="1" ht="14.5" customHeight="1" x14ac:dyDescent="0.5">
      <c r="A23" s="32"/>
      <c r="B23" s="56">
        <v>0</v>
      </c>
      <c r="C23" s="56">
        <v>0</v>
      </c>
      <c r="D23" s="56">
        <v>0</v>
      </c>
      <c r="E23" s="56">
        <f t="shared" ref="E23:E25" si="2">SUM(B23:D23)</f>
        <v>0</v>
      </c>
      <c r="F23" s="57">
        <v>0</v>
      </c>
      <c r="G23" s="33"/>
      <c r="H23" s="33"/>
    </row>
    <row r="24" spans="1:8" s="12" customFormat="1" ht="14.5" customHeight="1" x14ac:dyDescent="0.5">
      <c r="A24" s="32"/>
      <c r="B24" s="56">
        <v>0</v>
      </c>
      <c r="C24" s="56">
        <v>0</v>
      </c>
      <c r="D24" s="56">
        <v>0</v>
      </c>
      <c r="E24" s="56">
        <f t="shared" si="2"/>
        <v>0</v>
      </c>
      <c r="F24" s="57">
        <v>0</v>
      </c>
      <c r="G24" s="33"/>
      <c r="H24" s="33"/>
    </row>
    <row r="25" spans="1:8" s="12" customFormat="1" ht="14.5" customHeight="1" thickBot="1" x14ac:dyDescent="0.55000000000000004">
      <c r="A25" s="34" t="s">
        <v>115</v>
      </c>
      <c r="B25" s="60">
        <f>SUM(B22:B24)</f>
        <v>0</v>
      </c>
      <c r="C25" s="60">
        <f>SUM(C22:C24)</f>
        <v>0</v>
      </c>
      <c r="D25" s="60">
        <f>SUM(D22:D24)</f>
        <v>0</v>
      </c>
      <c r="E25" s="112">
        <f t="shared" si="2"/>
        <v>0</v>
      </c>
      <c r="F25" s="61">
        <f>SUM(F22:F24)</f>
        <v>0</v>
      </c>
      <c r="G25" s="35"/>
      <c r="H25" s="36"/>
    </row>
    <row r="26" spans="1:8" s="12" customFormat="1" ht="14.5" customHeight="1" x14ac:dyDescent="0.5">
      <c r="A26" s="27" t="s">
        <v>116</v>
      </c>
      <c r="B26" s="28"/>
      <c r="C26" s="28"/>
      <c r="D26" s="28"/>
      <c r="E26" s="28"/>
      <c r="F26" s="37"/>
      <c r="G26" s="37"/>
      <c r="H26" s="38"/>
    </row>
    <row r="27" spans="1:8" s="12" customFormat="1" ht="14.5" customHeight="1" x14ac:dyDescent="0.5">
      <c r="A27" s="30"/>
      <c r="B27" s="56">
        <v>0</v>
      </c>
      <c r="C27" s="56">
        <v>0</v>
      </c>
      <c r="D27" s="56">
        <v>0</v>
      </c>
      <c r="E27" s="56">
        <f>SUM(B27:D27)</f>
        <v>0</v>
      </c>
      <c r="F27" s="57">
        <v>0</v>
      </c>
      <c r="G27" s="31"/>
      <c r="H27" s="31"/>
    </row>
    <row r="28" spans="1:8" s="12" customFormat="1" ht="14.5" customHeight="1" x14ac:dyDescent="0.5">
      <c r="A28" s="32"/>
      <c r="B28" s="56">
        <v>0</v>
      </c>
      <c r="C28" s="56">
        <v>0</v>
      </c>
      <c r="D28" s="56">
        <v>0</v>
      </c>
      <c r="E28" s="56">
        <f t="shared" ref="E28:E29" si="3">SUM(B28:D28)</f>
        <v>0</v>
      </c>
      <c r="F28" s="57">
        <v>0</v>
      </c>
      <c r="G28" s="33"/>
      <c r="H28" s="33"/>
    </row>
    <row r="29" spans="1:8" s="12" customFormat="1" ht="14.5" customHeight="1" x14ac:dyDescent="0.5">
      <c r="A29" s="32"/>
      <c r="B29" s="56">
        <v>0</v>
      </c>
      <c r="C29" s="56">
        <v>0</v>
      </c>
      <c r="D29" s="56">
        <v>0</v>
      </c>
      <c r="E29" s="56">
        <f t="shared" si="3"/>
        <v>0</v>
      </c>
      <c r="F29" s="57">
        <v>0</v>
      </c>
      <c r="G29" s="33"/>
      <c r="H29" s="33"/>
    </row>
    <row r="30" spans="1:8" s="12" customFormat="1" ht="14.5" customHeight="1" thickBot="1" x14ac:dyDescent="0.55000000000000004">
      <c r="A30" s="34" t="s">
        <v>117</v>
      </c>
      <c r="B30" s="60">
        <f>SUM(B27:B29)</f>
        <v>0</v>
      </c>
      <c r="C30" s="60">
        <f>SUM(C27:C29)</f>
        <v>0</v>
      </c>
      <c r="D30" s="60">
        <f>SUM(D27:D29)</f>
        <v>0</v>
      </c>
      <c r="E30" s="60">
        <f>SUM(B30:D30)</f>
        <v>0</v>
      </c>
      <c r="F30" s="61">
        <f>SUM(F27:F29)</f>
        <v>0</v>
      </c>
      <c r="G30" s="35"/>
      <c r="H30" s="36"/>
    </row>
    <row r="31" spans="1:8" s="12" customFormat="1" ht="14.5" customHeight="1" x14ac:dyDescent="0.5">
      <c r="A31" s="27" t="s">
        <v>118</v>
      </c>
      <c r="B31" s="28"/>
      <c r="C31" s="28"/>
      <c r="D31" s="28"/>
      <c r="E31" s="28"/>
      <c r="F31" s="37"/>
      <c r="G31" s="37"/>
      <c r="H31" s="38"/>
    </row>
    <row r="32" spans="1:8" s="12" customFormat="1" ht="14.5" customHeight="1" x14ac:dyDescent="0.5">
      <c r="A32" s="39"/>
      <c r="B32" s="56">
        <v>0</v>
      </c>
      <c r="C32" s="56">
        <v>0</v>
      </c>
      <c r="D32" s="56">
        <v>0</v>
      </c>
      <c r="E32" s="56">
        <f>SUM(B32:D32)</f>
        <v>0</v>
      </c>
      <c r="F32" s="57">
        <v>0</v>
      </c>
      <c r="G32" s="31"/>
      <c r="H32" s="31"/>
    </row>
    <row r="33" spans="1:8" s="12" customFormat="1" ht="14.5" customHeight="1" x14ac:dyDescent="0.5">
      <c r="A33" s="40"/>
      <c r="B33" s="56">
        <v>0</v>
      </c>
      <c r="C33" s="56">
        <v>0</v>
      </c>
      <c r="D33" s="56">
        <v>0</v>
      </c>
      <c r="E33" s="56">
        <f t="shared" ref="E33:E34" si="4">SUM(B33:D33)</f>
        <v>0</v>
      </c>
      <c r="F33" s="57">
        <v>0</v>
      </c>
      <c r="G33" s="33"/>
      <c r="H33" s="33"/>
    </row>
    <row r="34" spans="1:8" s="12" customFormat="1" ht="14.5" customHeight="1" x14ac:dyDescent="0.5">
      <c r="A34" s="40"/>
      <c r="B34" s="56">
        <v>0</v>
      </c>
      <c r="C34" s="56">
        <v>0</v>
      </c>
      <c r="D34" s="56">
        <v>0</v>
      </c>
      <c r="E34" s="56">
        <f t="shared" si="4"/>
        <v>0</v>
      </c>
      <c r="F34" s="57">
        <v>0</v>
      </c>
      <c r="G34" s="33"/>
      <c r="H34" s="33"/>
    </row>
    <row r="35" spans="1:8" s="12" customFormat="1" ht="14.5" customHeight="1" thickBot="1" x14ac:dyDescent="0.55000000000000004">
      <c r="A35" s="34" t="s">
        <v>119</v>
      </c>
      <c r="B35" s="60">
        <f>SUM(B32:B34)</f>
        <v>0</v>
      </c>
      <c r="C35" s="60">
        <f>SUM(C32:C34)</f>
        <v>0</v>
      </c>
      <c r="D35" s="60">
        <f>SUM(D32:D34)</f>
        <v>0</v>
      </c>
      <c r="E35" s="112">
        <f>SUM(B35:D35)</f>
        <v>0</v>
      </c>
      <c r="F35" s="61">
        <f>SUM(F32:F34)</f>
        <v>0</v>
      </c>
      <c r="G35" s="35"/>
      <c r="H35" s="36"/>
    </row>
    <row r="36" spans="1:8" s="12" customFormat="1" ht="14.5" customHeight="1" x14ac:dyDescent="0.5">
      <c r="A36" s="27" t="s">
        <v>120</v>
      </c>
      <c r="B36" s="28"/>
      <c r="C36" s="28"/>
      <c r="D36" s="28"/>
      <c r="E36" s="28"/>
      <c r="F36" s="37"/>
      <c r="G36" s="37"/>
      <c r="H36" s="38"/>
    </row>
    <row r="37" spans="1:8" s="12" customFormat="1" ht="14.5" customHeight="1" x14ac:dyDescent="0.5">
      <c r="A37" s="30"/>
      <c r="B37" s="56">
        <v>0</v>
      </c>
      <c r="C37" s="56">
        <v>0</v>
      </c>
      <c r="D37" s="56">
        <v>0</v>
      </c>
      <c r="E37" s="56">
        <f>SUM(B37:D37)</f>
        <v>0</v>
      </c>
      <c r="F37" s="57">
        <v>0</v>
      </c>
      <c r="G37" s="31"/>
      <c r="H37" s="31"/>
    </row>
    <row r="38" spans="1:8" s="12" customFormat="1" ht="14.5" customHeight="1" x14ac:dyDescent="0.5">
      <c r="A38" s="32"/>
      <c r="B38" s="56">
        <v>0</v>
      </c>
      <c r="C38" s="56">
        <v>0</v>
      </c>
      <c r="D38" s="56">
        <v>0</v>
      </c>
      <c r="E38" s="56">
        <f t="shared" ref="E38:E40" si="5">SUM(B38:D38)</f>
        <v>0</v>
      </c>
      <c r="F38" s="57">
        <v>0</v>
      </c>
      <c r="G38" s="33"/>
      <c r="H38" s="33"/>
    </row>
    <row r="39" spans="1:8" s="12" customFormat="1" ht="14.5" customHeight="1" x14ac:dyDescent="0.5">
      <c r="A39" s="32"/>
      <c r="B39" s="56">
        <v>0</v>
      </c>
      <c r="C39" s="56">
        <v>0</v>
      </c>
      <c r="D39" s="56">
        <v>0</v>
      </c>
      <c r="E39" s="56">
        <f t="shared" si="5"/>
        <v>0</v>
      </c>
      <c r="F39" s="57">
        <v>0</v>
      </c>
      <c r="G39" s="33"/>
      <c r="H39" s="33"/>
    </row>
    <row r="40" spans="1:8" s="12" customFormat="1" ht="14.5" customHeight="1" thickBot="1" x14ac:dyDescent="0.55000000000000004">
      <c r="A40" s="34" t="s">
        <v>121</v>
      </c>
      <c r="B40" s="60">
        <f>SUM(B37:B39)</f>
        <v>0</v>
      </c>
      <c r="C40" s="60">
        <f>SUM(C37:C39)</f>
        <v>0</v>
      </c>
      <c r="D40" s="60">
        <f>SUM(D37:D39)</f>
        <v>0</v>
      </c>
      <c r="E40" s="112">
        <f t="shared" si="5"/>
        <v>0</v>
      </c>
      <c r="F40" s="61">
        <f>SUM(F37:F39)</f>
        <v>0</v>
      </c>
      <c r="G40" s="35"/>
      <c r="H40" s="36"/>
    </row>
    <row r="41" spans="1:8" s="12" customFormat="1" ht="14.5" customHeight="1" x14ac:dyDescent="0.5">
      <c r="A41" s="27" t="s">
        <v>122</v>
      </c>
      <c r="B41" s="28"/>
      <c r="C41" s="28"/>
      <c r="D41" s="28"/>
      <c r="E41" s="28"/>
      <c r="F41" s="37"/>
      <c r="G41" s="37"/>
      <c r="H41" s="38"/>
    </row>
    <row r="42" spans="1:8" s="12" customFormat="1" ht="14.5" customHeight="1" x14ac:dyDescent="0.5">
      <c r="A42" s="39"/>
      <c r="B42" s="56">
        <v>0</v>
      </c>
      <c r="C42" s="56">
        <v>0</v>
      </c>
      <c r="D42" s="56">
        <v>0</v>
      </c>
      <c r="E42" s="56">
        <f>SUM(B42:D42)</f>
        <v>0</v>
      </c>
      <c r="F42" s="57">
        <v>0</v>
      </c>
      <c r="G42" s="31"/>
      <c r="H42" s="31"/>
    </row>
    <row r="43" spans="1:8" s="12" customFormat="1" ht="14.5" customHeight="1" x14ac:dyDescent="0.5">
      <c r="A43" s="40"/>
      <c r="B43" s="56">
        <v>0</v>
      </c>
      <c r="C43" s="56">
        <v>0</v>
      </c>
      <c r="D43" s="56">
        <v>0</v>
      </c>
      <c r="E43" s="56">
        <f t="shared" ref="E43:E45" si="6">SUM(B43:D43)</f>
        <v>0</v>
      </c>
      <c r="F43" s="57">
        <v>0</v>
      </c>
      <c r="G43" s="33"/>
      <c r="H43" s="33"/>
    </row>
    <row r="44" spans="1:8" s="12" customFormat="1" ht="14.5" customHeight="1" x14ac:dyDescent="0.5">
      <c r="A44" s="40"/>
      <c r="B44" s="56">
        <v>0</v>
      </c>
      <c r="C44" s="56">
        <v>0</v>
      </c>
      <c r="D44" s="56">
        <v>0</v>
      </c>
      <c r="E44" s="56">
        <f t="shared" si="6"/>
        <v>0</v>
      </c>
      <c r="F44" s="57">
        <v>0</v>
      </c>
      <c r="G44" s="33"/>
      <c r="H44" s="33"/>
    </row>
    <row r="45" spans="1:8" s="12" customFormat="1" ht="14.5" customHeight="1" thickBot="1" x14ac:dyDescent="0.55000000000000004">
      <c r="A45" s="34" t="s">
        <v>123</v>
      </c>
      <c r="B45" s="60">
        <f>SUM(B42:B44)</f>
        <v>0</v>
      </c>
      <c r="C45" s="60">
        <f>SUM(C42:C44)</f>
        <v>0</v>
      </c>
      <c r="D45" s="60">
        <f>SUM(D42:D44)</f>
        <v>0</v>
      </c>
      <c r="E45" s="112">
        <f t="shared" si="6"/>
        <v>0</v>
      </c>
      <c r="F45" s="61">
        <f>SUM(F42:F44)</f>
        <v>0</v>
      </c>
      <c r="G45" s="35"/>
      <c r="H45" s="36"/>
    </row>
    <row r="46" spans="1:8" s="12" customFormat="1" ht="14.5" customHeight="1" x14ac:dyDescent="0.5">
      <c r="A46" s="27" t="s">
        <v>124</v>
      </c>
      <c r="B46" s="28"/>
      <c r="C46" s="28"/>
      <c r="D46" s="28"/>
      <c r="E46" s="28"/>
      <c r="F46" s="37"/>
      <c r="G46" s="37"/>
      <c r="H46" s="38"/>
    </row>
    <row r="47" spans="1:8" s="12" customFormat="1" ht="14.5" customHeight="1" x14ac:dyDescent="0.5">
      <c r="A47" s="30"/>
      <c r="B47" s="56">
        <v>0</v>
      </c>
      <c r="C47" s="56">
        <v>0</v>
      </c>
      <c r="D47" s="56">
        <v>0</v>
      </c>
      <c r="E47" s="56">
        <f>SUM(B47:D47)</f>
        <v>0</v>
      </c>
      <c r="F47" s="57">
        <v>0</v>
      </c>
      <c r="G47" s="31"/>
      <c r="H47" s="31"/>
    </row>
    <row r="48" spans="1:8" s="12" customFormat="1" ht="14.5" customHeight="1" x14ac:dyDescent="0.5">
      <c r="A48" s="32"/>
      <c r="B48" s="56">
        <v>0</v>
      </c>
      <c r="C48" s="56">
        <v>0</v>
      </c>
      <c r="D48" s="56">
        <v>0</v>
      </c>
      <c r="E48" s="56">
        <f t="shared" ref="E48:E49" si="7">SUM(B48:D48)</f>
        <v>0</v>
      </c>
      <c r="F48" s="57">
        <v>0</v>
      </c>
      <c r="G48" s="33"/>
      <c r="H48" s="33"/>
    </row>
    <row r="49" spans="1:33" s="12" customFormat="1" ht="14.5" customHeight="1" x14ac:dyDescent="0.5">
      <c r="A49" s="32"/>
      <c r="B49" s="56">
        <v>0</v>
      </c>
      <c r="C49" s="56">
        <v>0</v>
      </c>
      <c r="D49" s="56">
        <v>0</v>
      </c>
      <c r="E49" s="56">
        <f t="shared" si="7"/>
        <v>0</v>
      </c>
      <c r="F49" s="57">
        <v>0</v>
      </c>
      <c r="G49" s="33"/>
      <c r="H49" s="33"/>
    </row>
    <row r="50" spans="1:33" s="12" customFormat="1" ht="14.5" customHeight="1" thickBot="1" x14ac:dyDescent="0.55000000000000004">
      <c r="A50" s="34" t="s">
        <v>125</v>
      </c>
      <c r="B50" s="62">
        <f>SUM(B47:B49)</f>
        <v>0</v>
      </c>
      <c r="C50" s="62">
        <f>SUM(C47:C49)</f>
        <v>0</v>
      </c>
      <c r="D50" s="62">
        <f>SUM(D47:D49)</f>
        <v>0</v>
      </c>
      <c r="E50" s="112">
        <f>SUM(B50:D50)</f>
        <v>0</v>
      </c>
      <c r="F50" s="63">
        <f>SUM(F47:F49)</f>
        <v>0</v>
      </c>
      <c r="G50" s="41"/>
      <c r="H50" s="42"/>
    </row>
    <row r="51" spans="1:33" s="12" customFormat="1" ht="14.5" customHeight="1" x14ac:dyDescent="0.5">
      <c r="A51" s="43" t="s">
        <v>126</v>
      </c>
      <c r="B51" s="64">
        <f>SUM(B10+B15+B20+B25+B30+B35+B40+B45+B50)</f>
        <v>0</v>
      </c>
      <c r="C51" s="64">
        <f>SUM(C10+C15+C20+C25+C30+C35+C40+C45+C50)</f>
        <v>0</v>
      </c>
      <c r="D51" s="64">
        <f>SUM(D10+D15+D20+D25+D30+D35+D40+D45+D50)</f>
        <v>0</v>
      </c>
      <c r="E51" s="64">
        <f>SUM(E10+E15+E20+E25+E30+E35+E40+E45+E50)</f>
        <v>0</v>
      </c>
      <c r="F51" s="65">
        <f>SUM(F10+F15+F20+F25+F30+F35+F40+F45+F50)</f>
        <v>0</v>
      </c>
      <c r="G51" s="44"/>
      <c r="H51" s="45"/>
    </row>
    <row r="52" spans="1:33" s="12" customFormat="1" ht="25.2" thickBot="1" x14ac:dyDescent="0.55000000000000004">
      <c r="A52" s="46" t="s">
        <v>127</v>
      </c>
      <c r="B52" s="66">
        <v>0</v>
      </c>
      <c r="C52" s="66">
        <v>0</v>
      </c>
      <c r="D52" s="66">
        <v>0</v>
      </c>
      <c r="E52" s="67">
        <f>SUM(B52:D52)</f>
        <v>0</v>
      </c>
      <c r="F52" s="68">
        <v>0</v>
      </c>
      <c r="G52" s="47"/>
      <c r="H52" s="47"/>
    </row>
    <row r="53" spans="1:33" s="12" customFormat="1" ht="16.149999999999999" customHeight="1" thickBot="1" x14ac:dyDescent="0.55000000000000004">
      <c r="A53" s="48" t="s">
        <v>49</v>
      </c>
      <c r="B53" s="64">
        <f>SUM(B51:B52)</f>
        <v>0</v>
      </c>
      <c r="C53" s="64">
        <f>SUM(C51:C52)</f>
        <v>0</v>
      </c>
      <c r="D53" s="64">
        <f>SUM(D51:D52)</f>
        <v>0</v>
      </c>
      <c r="E53" s="111">
        <f>SUM(E51:E52)</f>
        <v>0</v>
      </c>
      <c r="F53" s="65">
        <f>SUM(F51:F52)</f>
        <v>0</v>
      </c>
      <c r="G53" s="44"/>
      <c r="H53" s="45"/>
    </row>
    <row r="54" spans="1:33" s="12" customFormat="1" ht="16.149999999999999" customHeight="1" thickBot="1" x14ac:dyDescent="0.55000000000000004">
      <c r="A54" s="49" t="s">
        <v>128</v>
      </c>
      <c r="B54" s="133" t="e">
        <f>F53/E53</f>
        <v>#DIV/0!</v>
      </c>
      <c r="C54" s="134"/>
      <c r="D54" s="134"/>
      <c r="E54" s="134"/>
      <c r="F54" s="135"/>
      <c r="G54" s="50"/>
      <c r="H54" s="51"/>
    </row>
    <row r="55" spans="1:33" ht="16.149999999999999" customHeight="1" thickBot="1" x14ac:dyDescent="0.55000000000000004">
      <c r="A55" s="52" t="s">
        <v>129</v>
      </c>
      <c r="B55" s="114">
        <f>SUM(E53:F53)</f>
        <v>0</v>
      </c>
      <c r="C55" s="115"/>
      <c r="D55" s="115"/>
      <c r="E55" s="115"/>
      <c r="F55" s="116"/>
      <c r="G55" s="53"/>
      <c r="H55" s="54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2.9" x14ac:dyDescent="0.5">
      <c r="A56" s="54"/>
      <c r="B56" s="54"/>
      <c r="C56" s="54"/>
      <c r="D56" s="54"/>
      <c r="E56" s="54"/>
      <c r="F56" s="54"/>
      <c r="G56" s="54"/>
      <c r="H56" s="54"/>
    </row>
    <row r="57" spans="1:33" ht="23.7" customHeight="1" x14ac:dyDescent="0.5">
      <c r="A57" s="113" t="s">
        <v>130</v>
      </c>
      <c r="B57" s="113"/>
      <c r="C57" s="113"/>
      <c r="D57" s="113"/>
      <c r="E57" s="113"/>
      <c r="F57" s="113"/>
      <c r="G57" s="113"/>
      <c r="H57" s="113"/>
    </row>
    <row r="58" spans="1:33" ht="12.9" x14ac:dyDescent="0.5">
      <c r="A58" s="55"/>
      <c r="B58" s="54"/>
      <c r="C58" s="54"/>
      <c r="D58" s="54"/>
      <c r="E58" s="54"/>
      <c r="F58" s="54"/>
      <c r="G58" s="54"/>
      <c r="H58" s="54"/>
    </row>
    <row r="62" spans="1:33" ht="14.4" x14ac:dyDescent="0.55000000000000004">
      <c r="A62" s="17"/>
    </row>
  </sheetData>
  <sheetProtection insertRows="0"/>
  <mergeCells count="6">
    <mergeCell ref="A57:H57"/>
    <mergeCell ref="B55:F55"/>
    <mergeCell ref="A1:H2"/>
    <mergeCell ref="A3:H3"/>
    <mergeCell ref="A4:H4"/>
    <mergeCell ref="B54:F54"/>
  </mergeCells>
  <phoneticPr fontId="0" type="noConversion"/>
  <conditionalFormatting sqref="E52">
    <cfRule type="cellIs" dxfId="1" priority="1" stopIfTrue="1" operator="greaterThan">
      <formula>$E$51*0.1</formula>
    </cfRule>
  </conditionalFormatting>
  <pageMargins left="0.74803149606299213" right="0.74803149606299213" top="0.98425196850393704" bottom="0.98425196850393704" header="0.51181102362204722" footer="0.51181102362204722"/>
  <pageSetup paperSize="9" scale="81" fitToHeight="2" orientation="landscape" r:id="rId1"/>
  <headerFooter alignWithMargins="0">
    <oddHeader>&amp;L&amp;G</oddHeader>
    <oddFooter>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>
      <selection activeCell="C29" sqref="C29"/>
    </sheetView>
  </sheetViews>
  <sheetFormatPr defaultColWidth="9.1640625" defaultRowHeight="12.3" x14ac:dyDescent="0.4"/>
  <cols>
    <col min="1" max="1" width="30.44140625" style="5" bestFit="1" customWidth="1"/>
    <col min="2" max="3" width="9.1640625" style="10"/>
    <col min="4" max="16384" width="9.1640625" style="5"/>
  </cols>
  <sheetData>
    <row r="1" spans="1:4" s="2" customFormat="1" ht="12.6" thickBot="1" x14ac:dyDescent="0.45">
      <c r="A1" s="4" t="s">
        <v>18</v>
      </c>
      <c r="B1" s="7" t="s">
        <v>19</v>
      </c>
      <c r="C1" s="7"/>
      <c r="D1" s="1"/>
    </row>
    <row r="2" spans="1:4" s="2" customFormat="1" ht="12.6" thickTop="1" x14ac:dyDescent="0.4">
      <c r="A2" s="3" t="s">
        <v>20</v>
      </c>
      <c r="B2" s="8" t="s">
        <v>37</v>
      </c>
      <c r="C2" s="8" t="s">
        <v>38</v>
      </c>
    </row>
    <row r="3" spans="1:4" s="2" customFormat="1" x14ac:dyDescent="0.4">
      <c r="A3" s="3" t="s">
        <v>21</v>
      </c>
      <c r="B3" s="8">
        <v>12872.8</v>
      </c>
      <c r="C3" s="8">
        <f>B3/9*12</f>
        <v>17163.733333333334</v>
      </c>
    </row>
    <row r="4" spans="1:4" s="2" customFormat="1" x14ac:dyDescent="0.4">
      <c r="A4" s="3" t="s">
        <v>22</v>
      </c>
      <c r="B4" s="8">
        <v>15690.14</v>
      </c>
      <c r="C4" s="8">
        <f t="shared" ref="C4:C18" si="0">B4/9*12</f>
        <v>20920.186666666665</v>
      </c>
    </row>
    <row r="5" spans="1:4" s="2" customFormat="1" x14ac:dyDescent="0.4">
      <c r="A5" s="3" t="s">
        <v>23</v>
      </c>
      <c r="B5" s="8">
        <f>4254.9+3390</f>
        <v>7644.9</v>
      </c>
      <c r="C5" s="8">
        <f t="shared" si="0"/>
        <v>10193.199999999999</v>
      </c>
    </row>
    <row r="6" spans="1:4" s="2" customFormat="1" x14ac:dyDescent="0.4">
      <c r="A6" s="3" t="s">
        <v>24</v>
      </c>
      <c r="B6" s="8">
        <v>6261.57</v>
      </c>
      <c r="C6" s="8">
        <f t="shared" si="0"/>
        <v>8348.76</v>
      </c>
    </row>
    <row r="7" spans="1:4" s="2" customFormat="1" x14ac:dyDescent="0.4">
      <c r="A7" s="3" t="s">
        <v>25</v>
      </c>
      <c r="B7" s="8">
        <f>1177.13+8454.49+1808.07+3256.7</f>
        <v>14696.39</v>
      </c>
      <c r="C7" s="8">
        <f t="shared" si="0"/>
        <v>19595.186666666668</v>
      </c>
    </row>
    <row r="8" spans="1:4" s="2" customFormat="1" x14ac:dyDescent="0.4">
      <c r="A8" s="3" t="s">
        <v>26</v>
      </c>
      <c r="B8" s="8">
        <f>2130.43+652.17+3454</f>
        <v>6236.6</v>
      </c>
      <c r="C8" s="8">
        <f t="shared" si="0"/>
        <v>8315.4666666666672</v>
      </c>
    </row>
    <row r="9" spans="1:4" s="2" customFormat="1" x14ac:dyDescent="0.4">
      <c r="A9" s="3" t="s">
        <v>27</v>
      </c>
      <c r="B9" s="8">
        <v>5242.4799999999996</v>
      </c>
      <c r="C9" s="8">
        <f t="shared" si="0"/>
        <v>6989.9733333333334</v>
      </c>
    </row>
    <row r="10" spans="1:4" s="2" customFormat="1" x14ac:dyDescent="0.4">
      <c r="A10" s="3" t="s">
        <v>28</v>
      </c>
      <c r="B10" s="8">
        <f>10387.6+4483</f>
        <v>14870.6</v>
      </c>
      <c r="C10" s="8">
        <f t="shared" si="0"/>
        <v>19827.466666666667</v>
      </c>
    </row>
    <row r="11" spans="1:4" s="2" customFormat="1" x14ac:dyDescent="0.4">
      <c r="A11" s="3" t="s">
        <v>29</v>
      </c>
      <c r="B11" s="8">
        <v>9045</v>
      </c>
      <c r="C11" s="8">
        <f t="shared" si="0"/>
        <v>12060</v>
      </c>
    </row>
    <row r="12" spans="1:4" s="2" customFormat="1" x14ac:dyDescent="0.4">
      <c r="A12" s="3" t="s">
        <v>30</v>
      </c>
      <c r="B12" s="8">
        <v>1150</v>
      </c>
      <c r="C12" s="8">
        <f t="shared" si="0"/>
        <v>1533.3333333333333</v>
      </c>
    </row>
    <row r="13" spans="1:4" s="2" customFormat="1" x14ac:dyDescent="0.4">
      <c r="A13" s="3" t="s">
        <v>31</v>
      </c>
      <c r="B13" s="8">
        <v>2856.02</v>
      </c>
      <c r="C13" s="8">
        <f t="shared" si="0"/>
        <v>3808.0266666666666</v>
      </c>
    </row>
    <row r="14" spans="1:4" s="2" customFormat="1" x14ac:dyDescent="0.4">
      <c r="A14" s="3" t="s">
        <v>32</v>
      </c>
      <c r="B14" s="8">
        <f>35952.74+2957.68</f>
        <v>38910.42</v>
      </c>
      <c r="C14" s="8">
        <f t="shared" si="0"/>
        <v>51880.56</v>
      </c>
    </row>
    <row r="15" spans="1:4" s="2" customFormat="1" x14ac:dyDescent="0.4">
      <c r="A15" s="3" t="s">
        <v>33</v>
      </c>
      <c r="B15" s="8">
        <v>16235.31</v>
      </c>
      <c r="C15" s="8">
        <f t="shared" si="0"/>
        <v>21647.079999999998</v>
      </c>
    </row>
    <row r="16" spans="1:4" s="2" customFormat="1" x14ac:dyDescent="0.4">
      <c r="A16" s="3" t="s">
        <v>17</v>
      </c>
      <c r="B16" s="8">
        <v>25000</v>
      </c>
      <c r="C16" s="8">
        <f t="shared" si="0"/>
        <v>33333.333333333336</v>
      </c>
    </row>
    <row r="17" spans="1:3" s="2" customFormat="1" x14ac:dyDescent="0.4">
      <c r="A17" s="3" t="s">
        <v>34</v>
      </c>
      <c r="B17" s="8">
        <v>43757.01</v>
      </c>
      <c r="C17" s="8">
        <f t="shared" si="0"/>
        <v>58342.680000000008</v>
      </c>
    </row>
    <row r="18" spans="1:3" s="2" customFormat="1" x14ac:dyDescent="0.4">
      <c r="A18" s="3" t="s">
        <v>35</v>
      </c>
      <c r="B18" s="8">
        <v>3281.57</v>
      </c>
      <c r="C18" s="8">
        <f t="shared" si="0"/>
        <v>4375.4266666666672</v>
      </c>
    </row>
    <row r="19" spans="1:3" ht="12.9" x14ac:dyDescent="0.5">
      <c r="A19" s="3" t="s">
        <v>36</v>
      </c>
      <c r="B19" s="9"/>
      <c r="C19" s="10">
        <f>SUM(C3:C18)</f>
        <v>298334.41333333333</v>
      </c>
    </row>
    <row r="20" spans="1:3" x14ac:dyDescent="0.4">
      <c r="A20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tabSelected="1" topLeftCell="A40" zoomScale="68" zoomScaleNormal="68" workbookViewId="0">
      <selection activeCell="A24" sqref="A24:G25"/>
    </sheetView>
  </sheetViews>
  <sheetFormatPr defaultColWidth="8.88671875" defaultRowHeight="12.9" x14ac:dyDescent="0.5"/>
  <cols>
    <col min="1" max="1" width="30.44140625" style="69" customWidth="1"/>
    <col min="2" max="6" width="18.1640625" style="69" customWidth="1"/>
    <col min="7" max="7" width="92" style="69" customWidth="1"/>
    <col min="8" max="16384" width="8.88671875" style="69"/>
  </cols>
  <sheetData>
    <row r="1" spans="1:7" x14ac:dyDescent="0.5">
      <c r="A1" s="117" t="s">
        <v>39</v>
      </c>
      <c r="B1" s="118"/>
      <c r="C1" s="118"/>
      <c r="D1" s="118"/>
      <c r="E1" s="118"/>
      <c r="F1" s="119"/>
      <c r="G1" s="120"/>
    </row>
    <row r="2" spans="1:7" ht="13.2" thickBot="1" x14ac:dyDescent="0.55000000000000004">
      <c r="A2" s="121"/>
      <c r="B2" s="122"/>
      <c r="C2" s="122"/>
      <c r="D2" s="122"/>
      <c r="E2" s="122"/>
      <c r="F2" s="123"/>
      <c r="G2" s="124"/>
    </row>
    <row r="3" spans="1:7" ht="15.6" x14ac:dyDescent="0.6">
      <c r="A3" s="139" t="s">
        <v>83</v>
      </c>
      <c r="B3" s="140"/>
      <c r="C3" s="140"/>
      <c r="D3" s="140"/>
      <c r="E3" s="140"/>
      <c r="F3" s="141"/>
      <c r="G3" s="142"/>
    </row>
    <row r="4" spans="1:7" ht="15.9" thickBot="1" x14ac:dyDescent="0.65">
      <c r="A4" s="143" t="s">
        <v>40</v>
      </c>
      <c r="B4" s="144"/>
      <c r="C4" s="144"/>
      <c r="D4" s="144"/>
      <c r="E4" s="144"/>
      <c r="F4" s="145"/>
      <c r="G4" s="146"/>
    </row>
    <row r="5" spans="1:7" ht="26.1" thickBot="1" x14ac:dyDescent="0.55000000000000004">
      <c r="A5" s="21" t="s">
        <v>99</v>
      </c>
      <c r="B5" s="22" t="s">
        <v>41</v>
      </c>
      <c r="C5" s="23" t="s">
        <v>42</v>
      </c>
      <c r="D5" s="22" t="s">
        <v>43</v>
      </c>
      <c r="E5" s="24" t="s">
        <v>44</v>
      </c>
      <c r="F5" s="25" t="s">
        <v>88</v>
      </c>
      <c r="G5" s="26" t="s">
        <v>50</v>
      </c>
    </row>
    <row r="6" spans="1:7" x14ac:dyDescent="0.5">
      <c r="A6" s="70" t="s">
        <v>0</v>
      </c>
      <c r="B6" s="71"/>
      <c r="C6" s="71"/>
      <c r="D6" s="71"/>
      <c r="E6" s="72"/>
      <c r="F6" s="72"/>
      <c r="G6" s="72"/>
    </row>
    <row r="7" spans="1:7" x14ac:dyDescent="0.5">
      <c r="A7" s="73" t="s">
        <v>53</v>
      </c>
      <c r="B7" s="94">
        <v>8000</v>
      </c>
      <c r="C7" s="94">
        <v>8000</v>
      </c>
      <c r="D7" s="94">
        <f>SUM(B7:C7)</f>
        <v>16000</v>
      </c>
      <c r="E7" s="95">
        <v>5000</v>
      </c>
      <c r="F7" s="74" t="s">
        <v>87</v>
      </c>
      <c r="G7" s="31" t="s">
        <v>56</v>
      </c>
    </row>
    <row r="8" spans="1:7" x14ac:dyDescent="0.5">
      <c r="A8" s="73" t="s">
        <v>54</v>
      </c>
      <c r="B8" s="94">
        <v>3000</v>
      </c>
      <c r="C8" s="94">
        <v>3000</v>
      </c>
      <c r="D8" s="94">
        <f>SUM(B8:C8)</f>
        <v>6000</v>
      </c>
      <c r="E8" s="95">
        <v>2000</v>
      </c>
      <c r="F8" s="74" t="s">
        <v>89</v>
      </c>
      <c r="G8" s="31" t="s">
        <v>84</v>
      </c>
    </row>
    <row r="9" spans="1:7" x14ac:dyDescent="0.5">
      <c r="A9" s="73" t="s">
        <v>55</v>
      </c>
      <c r="B9" s="94">
        <v>2000</v>
      </c>
      <c r="C9" s="94">
        <v>2000</v>
      </c>
      <c r="D9" s="94">
        <f t="shared" ref="D9:D45" si="0">SUM(B9:C9)</f>
        <v>4000</v>
      </c>
      <c r="E9" s="95">
        <v>1000</v>
      </c>
      <c r="F9" s="74" t="s">
        <v>87</v>
      </c>
      <c r="G9" s="31" t="s">
        <v>85</v>
      </c>
    </row>
    <row r="10" spans="1:7" ht="13.2" thickBot="1" x14ac:dyDescent="0.55000000000000004">
      <c r="A10" s="75" t="s">
        <v>7</v>
      </c>
      <c r="B10" s="96">
        <f>SUM(B7:B9)</f>
        <v>13000</v>
      </c>
      <c r="C10" s="96">
        <f>SUM(C7:C9)</f>
        <v>13000</v>
      </c>
      <c r="D10" s="96">
        <f>SUM(B10:C10)</f>
        <v>26000</v>
      </c>
      <c r="E10" s="97">
        <f>SUM(E7:E9)</f>
        <v>8000</v>
      </c>
      <c r="F10" s="76"/>
      <c r="G10" s="36"/>
    </row>
    <row r="11" spans="1:7" x14ac:dyDescent="0.5">
      <c r="A11" s="70" t="s">
        <v>1</v>
      </c>
      <c r="B11" s="98"/>
      <c r="C11" s="98"/>
      <c r="D11" s="98"/>
      <c r="E11" s="99"/>
      <c r="F11" s="77"/>
      <c r="G11" s="38"/>
    </row>
    <row r="12" spans="1:7" ht="25.8" x14ac:dyDescent="0.5">
      <c r="A12" s="73" t="s">
        <v>133</v>
      </c>
      <c r="B12" s="94">
        <v>3000</v>
      </c>
      <c r="C12" s="94">
        <v>0</v>
      </c>
      <c r="D12" s="94">
        <f t="shared" si="0"/>
        <v>3000</v>
      </c>
      <c r="E12" s="95">
        <v>1000</v>
      </c>
      <c r="F12" s="74" t="s">
        <v>90</v>
      </c>
      <c r="G12" s="31" t="s">
        <v>135</v>
      </c>
    </row>
    <row r="13" spans="1:7" x14ac:dyDescent="0.5">
      <c r="A13" s="73" t="s">
        <v>57</v>
      </c>
      <c r="B13" s="94">
        <v>200</v>
      </c>
      <c r="C13" s="94">
        <v>0</v>
      </c>
      <c r="D13" s="94">
        <f t="shared" si="0"/>
        <v>200</v>
      </c>
      <c r="E13" s="95">
        <v>200</v>
      </c>
      <c r="F13" s="74" t="s">
        <v>91</v>
      </c>
      <c r="G13" s="31" t="s">
        <v>58</v>
      </c>
    </row>
    <row r="14" spans="1:7" x14ac:dyDescent="0.5">
      <c r="A14" s="73" t="s">
        <v>134</v>
      </c>
      <c r="B14" s="94">
        <v>450</v>
      </c>
      <c r="C14" s="94">
        <v>0</v>
      </c>
      <c r="D14" s="94">
        <f t="shared" si="0"/>
        <v>450</v>
      </c>
      <c r="E14" s="95">
        <v>0</v>
      </c>
      <c r="F14" s="74" t="s">
        <v>92</v>
      </c>
      <c r="G14" s="31" t="s">
        <v>136</v>
      </c>
    </row>
    <row r="15" spans="1:7" ht="13.2" thickBot="1" x14ac:dyDescent="0.55000000000000004">
      <c r="A15" s="75" t="s">
        <v>8</v>
      </c>
      <c r="B15" s="96">
        <f>SUM(B12:B14)</f>
        <v>3650</v>
      </c>
      <c r="C15" s="96">
        <f>SUM(C12:C14)</f>
        <v>0</v>
      </c>
      <c r="D15" s="96">
        <f>SUM(B15:C15)</f>
        <v>3650</v>
      </c>
      <c r="E15" s="97">
        <f>SUM(E12:E14)</f>
        <v>1200</v>
      </c>
      <c r="F15" s="76"/>
      <c r="G15" s="36"/>
    </row>
    <row r="16" spans="1:7" x14ac:dyDescent="0.5">
      <c r="A16" s="70" t="s">
        <v>48</v>
      </c>
      <c r="B16" s="98"/>
      <c r="C16" s="98"/>
      <c r="D16" s="98"/>
      <c r="E16" s="99"/>
      <c r="F16" s="77"/>
      <c r="G16" s="38"/>
    </row>
    <row r="17" spans="1:7" x14ac:dyDescent="0.5">
      <c r="A17" s="73" t="s">
        <v>12</v>
      </c>
      <c r="B17" s="94">
        <v>2000</v>
      </c>
      <c r="C17" s="94">
        <v>2000</v>
      </c>
      <c r="D17" s="94">
        <f t="shared" si="0"/>
        <v>4000</v>
      </c>
      <c r="E17" s="95">
        <v>800</v>
      </c>
      <c r="F17" s="74" t="s">
        <v>87</v>
      </c>
      <c r="G17" s="31" t="s">
        <v>59</v>
      </c>
    </row>
    <row r="18" spans="1:7" x14ac:dyDescent="0.5">
      <c r="A18" s="73" t="s">
        <v>60</v>
      </c>
      <c r="B18" s="94">
        <v>100</v>
      </c>
      <c r="C18" s="94">
        <v>100</v>
      </c>
      <c r="D18" s="94">
        <f t="shared" si="0"/>
        <v>200</v>
      </c>
      <c r="E18" s="95">
        <v>200</v>
      </c>
      <c r="F18" s="74" t="s">
        <v>87</v>
      </c>
      <c r="G18" s="31" t="s">
        <v>61</v>
      </c>
    </row>
    <row r="19" spans="1:7" x14ac:dyDescent="0.5">
      <c r="A19" s="73" t="s">
        <v>62</v>
      </c>
      <c r="B19" s="94">
        <v>200</v>
      </c>
      <c r="C19" s="94">
        <v>200</v>
      </c>
      <c r="D19" s="94">
        <f t="shared" si="0"/>
        <v>400</v>
      </c>
      <c r="E19" s="95">
        <v>0</v>
      </c>
      <c r="F19" s="74" t="s">
        <v>87</v>
      </c>
      <c r="G19" s="31" t="s">
        <v>63</v>
      </c>
    </row>
    <row r="20" spans="1:7" ht="13.2" thickBot="1" x14ac:dyDescent="0.55000000000000004">
      <c r="A20" s="75" t="s">
        <v>45</v>
      </c>
      <c r="B20" s="96">
        <f>SUM(B17:B19)</f>
        <v>2300</v>
      </c>
      <c r="C20" s="96">
        <f>SUM(C17:C19)</f>
        <v>2300</v>
      </c>
      <c r="D20" s="96">
        <f>SUM(B20:C20)</f>
        <v>4600</v>
      </c>
      <c r="E20" s="97">
        <f>SUM(E17:E19)</f>
        <v>1000</v>
      </c>
      <c r="F20" s="76"/>
      <c r="G20" s="78"/>
    </row>
    <row r="21" spans="1:7" x14ac:dyDescent="0.5">
      <c r="A21" s="70" t="s">
        <v>2</v>
      </c>
      <c r="B21" s="98"/>
      <c r="C21" s="98"/>
      <c r="D21" s="98"/>
      <c r="E21" s="99"/>
      <c r="F21" s="77"/>
      <c r="G21" s="79"/>
    </row>
    <row r="22" spans="1:7" x14ac:dyDescent="0.5">
      <c r="A22" s="73" t="s">
        <v>64</v>
      </c>
      <c r="B22" s="94">
        <v>200</v>
      </c>
      <c r="C22" s="94">
        <v>0</v>
      </c>
      <c r="D22" s="94">
        <f t="shared" si="0"/>
        <v>200</v>
      </c>
      <c r="E22" s="95">
        <v>100</v>
      </c>
      <c r="F22" s="74" t="s">
        <v>87</v>
      </c>
      <c r="G22" s="80" t="s">
        <v>65</v>
      </c>
    </row>
    <row r="23" spans="1:7" ht="25.8" x14ac:dyDescent="0.5">
      <c r="A23" s="73" t="s">
        <v>66</v>
      </c>
      <c r="B23" s="94">
        <v>300</v>
      </c>
      <c r="C23" s="94">
        <v>0</v>
      </c>
      <c r="D23" s="94">
        <f t="shared" si="0"/>
        <v>300</v>
      </c>
      <c r="E23" s="95">
        <v>200</v>
      </c>
      <c r="F23" s="31" t="s">
        <v>93</v>
      </c>
      <c r="G23" s="80" t="s">
        <v>68</v>
      </c>
    </row>
    <row r="24" spans="1:7" ht="25.8" x14ac:dyDescent="0.5">
      <c r="A24" s="73" t="s">
        <v>138</v>
      </c>
      <c r="B24" s="94">
        <v>3000</v>
      </c>
      <c r="C24" s="94">
        <v>0</v>
      </c>
      <c r="D24" s="94">
        <f t="shared" si="0"/>
        <v>3000</v>
      </c>
      <c r="E24" s="95">
        <v>1000</v>
      </c>
      <c r="F24" s="31" t="s">
        <v>93</v>
      </c>
      <c r="G24" s="31" t="s">
        <v>139</v>
      </c>
    </row>
    <row r="25" spans="1:7" ht="25.8" x14ac:dyDescent="0.5">
      <c r="A25" s="150" t="s">
        <v>137</v>
      </c>
      <c r="B25" s="151">
        <v>500</v>
      </c>
      <c r="C25" s="151">
        <v>500</v>
      </c>
      <c r="D25" s="151">
        <f t="shared" si="0"/>
        <v>1000</v>
      </c>
      <c r="E25" s="152">
        <v>200</v>
      </c>
      <c r="F25" s="31" t="s">
        <v>93</v>
      </c>
      <c r="G25" s="33" t="s">
        <v>140</v>
      </c>
    </row>
    <row r="26" spans="1:7" ht="13.2" thickBot="1" x14ac:dyDescent="0.55000000000000004">
      <c r="A26" s="75" t="s">
        <v>9</v>
      </c>
      <c r="B26" s="96">
        <f>SUM(B22:B25)</f>
        <v>4000</v>
      </c>
      <c r="C26" s="96">
        <f>SUM(C22:C25)</f>
        <v>500</v>
      </c>
      <c r="D26" s="96">
        <f>SUM(B26:C26)</f>
        <v>4500</v>
      </c>
      <c r="E26" s="97">
        <f>SUM(E22:E25)</f>
        <v>1500</v>
      </c>
      <c r="F26" s="76"/>
      <c r="G26" s="36"/>
    </row>
    <row r="27" spans="1:7" x14ac:dyDescent="0.5">
      <c r="A27" s="70" t="s">
        <v>51</v>
      </c>
      <c r="B27" s="98"/>
      <c r="C27" s="98"/>
      <c r="D27" s="98"/>
      <c r="E27" s="99"/>
      <c r="F27" s="77"/>
      <c r="G27" s="38"/>
    </row>
    <row r="28" spans="1:7" x14ac:dyDescent="0.5">
      <c r="A28" s="73" t="s">
        <v>67</v>
      </c>
      <c r="B28" s="94">
        <v>600</v>
      </c>
      <c r="C28" s="94">
        <v>0</v>
      </c>
      <c r="D28" s="94">
        <f t="shared" si="0"/>
        <v>600</v>
      </c>
      <c r="E28" s="95">
        <v>400</v>
      </c>
      <c r="F28" s="74" t="s">
        <v>89</v>
      </c>
      <c r="G28" s="31" t="s">
        <v>69</v>
      </c>
    </row>
    <row r="29" spans="1:7" x14ac:dyDescent="0.5">
      <c r="A29" s="73" t="s">
        <v>70</v>
      </c>
      <c r="B29" s="94">
        <v>500</v>
      </c>
      <c r="C29" s="94">
        <v>500</v>
      </c>
      <c r="D29" s="94">
        <f t="shared" si="0"/>
        <v>1000</v>
      </c>
      <c r="E29" s="95">
        <v>1000</v>
      </c>
      <c r="F29" s="74" t="s">
        <v>94</v>
      </c>
      <c r="G29" s="31" t="s">
        <v>71</v>
      </c>
    </row>
    <row r="30" spans="1:7" x14ac:dyDescent="0.5">
      <c r="A30" s="73" t="s">
        <v>72</v>
      </c>
      <c r="B30" s="94">
        <v>200</v>
      </c>
      <c r="C30" s="94">
        <v>200</v>
      </c>
      <c r="D30" s="94">
        <f t="shared" si="0"/>
        <v>400</v>
      </c>
      <c r="E30" s="95">
        <v>200</v>
      </c>
      <c r="F30" s="74" t="s">
        <v>87</v>
      </c>
      <c r="G30" s="31" t="s">
        <v>73</v>
      </c>
    </row>
    <row r="31" spans="1:7" ht="13.2" thickBot="1" x14ac:dyDescent="0.55000000000000004">
      <c r="A31" s="75" t="s">
        <v>52</v>
      </c>
      <c r="B31" s="96">
        <f>SUM(B28:B30)</f>
        <v>1300</v>
      </c>
      <c r="C31" s="96">
        <f>SUM(C28:C30)</f>
        <v>700</v>
      </c>
      <c r="D31" s="96">
        <f>SUM(B31:C31)</f>
        <v>2000</v>
      </c>
      <c r="E31" s="97">
        <f>SUM(E28:E30)</f>
        <v>1600</v>
      </c>
      <c r="F31" s="76"/>
      <c r="G31" s="36"/>
    </row>
    <row r="32" spans="1:7" x14ac:dyDescent="0.5">
      <c r="A32" s="70" t="s">
        <v>3</v>
      </c>
      <c r="B32" s="98"/>
      <c r="C32" s="98"/>
      <c r="D32" s="98"/>
      <c r="E32" s="99"/>
      <c r="F32" s="77"/>
      <c r="G32" s="38"/>
    </row>
    <row r="33" spans="1:7" x14ac:dyDescent="0.5">
      <c r="A33" s="81" t="s">
        <v>13</v>
      </c>
      <c r="B33" s="94">
        <v>400</v>
      </c>
      <c r="C33" s="94">
        <v>400</v>
      </c>
      <c r="D33" s="94">
        <f t="shared" si="0"/>
        <v>800</v>
      </c>
      <c r="E33" s="95">
        <v>400</v>
      </c>
      <c r="F33" s="74" t="s">
        <v>87</v>
      </c>
      <c r="G33" s="31" t="s">
        <v>80</v>
      </c>
    </row>
    <row r="34" spans="1:7" x14ac:dyDescent="0.5">
      <c r="A34" s="73" t="s">
        <v>74</v>
      </c>
      <c r="B34" s="94">
        <v>300</v>
      </c>
      <c r="C34" s="94">
        <v>600</v>
      </c>
      <c r="D34" s="94">
        <f t="shared" si="0"/>
        <v>900</v>
      </c>
      <c r="E34" s="95">
        <v>300</v>
      </c>
      <c r="F34" s="74" t="s">
        <v>95</v>
      </c>
      <c r="G34" s="31" t="s">
        <v>75</v>
      </c>
    </row>
    <row r="35" spans="1:7" x14ac:dyDescent="0.5">
      <c r="A35" s="73" t="s">
        <v>16</v>
      </c>
      <c r="B35" s="94">
        <v>100</v>
      </c>
      <c r="C35" s="94">
        <v>100</v>
      </c>
      <c r="D35" s="94">
        <f t="shared" si="0"/>
        <v>200</v>
      </c>
      <c r="E35" s="95">
        <v>100</v>
      </c>
      <c r="F35" s="74" t="s">
        <v>87</v>
      </c>
      <c r="G35" s="31" t="s">
        <v>76</v>
      </c>
    </row>
    <row r="36" spans="1:7" x14ac:dyDescent="0.5">
      <c r="A36" s="73" t="s">
        <v>77</v>
      </c>
      <c r="B36" s="94">
        <v>300</v>
      </c>
      <c r="C36" s="94">
        <v>300</v>
      </c>
      <c r="D36" s="94">
        <f t="shared" si="0"/>
        <v>600</v>
      </c>
      <c r="E36" s="95">
        <v>300</v>
      </c>
      <c r="F36" s="74" t="s">
        <v>87</v>
      </c>
      <c r="G36" s="31" t="s">
        <v>81</v>
      </c>
    </row>
    <row r="37" spans="1:7" ht="13.2" thickBot="1" x14ac:dyDescent="0.55000000000000004">
      <c r="A37" s="75" t="s">
        <v>10</v>
      </c>
      <c r="B37" s="96">
        <f>SUM(B33:B36)</f>
        <v>1100</v>
      </c>
      <c r="C37" s="96">
        <f>SUM(C33:C36)</f>
        <v>1400</v>
      </c>
      <c r="D37" s="96">
        <f>SUM(B37:C37)</f>
        <v>2500</v>
      </c>
      <c r="E37" s="97">
        <f>SUM(E33:E36)</f>
        <v>1100</v>
      </c>
      <c r="F37" s="76"/>
      <c r="G37" s="36"/>
    </row>
    <row r="38" spans="1:7" x14ac:dyDescent="0.5">
      <c r="A38" s="70" t="s">
        <v>4</v>
      </c>
      <c r="B38" s="98"/>
      <c r="C38" s="98"/>
      <c r="D38" s="98"/>
      <c r="E38" s="99"/>
      <c r="F38" s="77"/>
      <c r="G38" s="38"/>
    </row>
    <row r="39" spans="1:7" x14ac:dyDescent="0.5">
      <c r="A39" s="73" t="s">
        <v>82</v>
      </c>
      <c r="B39" s="94">
        <v>200</v>
      </c>
      <c r="C39" s="94">
        <v>200</v>
      </c>
      <c r="D39" s="94">
        <f t="shared" si="0"/>
        <v>400</v>
      </c>
      <c r="E39" s="95">
        <v>200</v>
      </c>
      <c r="F39" s="74" t="s">
        <v>96</v>
      </c>
      <c r="G39" s="31" t="s">
        <v>78</v>
      </c>
    </row>
    <row r="40" spans="1:7" ht="13.2" thickBot="1" x14ac:dyDescent="0.55000000000000004">
      <c r="A40" s="75" t="s">
        <v>11</v>
      </c>
      <c r="B40" s="96">
        <f>SUM(B39:B39)</f>
        <v>200</v>
      </c>
      <c r="C40" s="96">
        <f>SUM(C39:C39)</f>
        <v>200</v>
      </c>
      <c r="D40" s="96">
        <f>SUM(B40:C40)</f>
        <v>400</v>
      </c>
      <c r="E40" s="97">
        <f>SUM(E39:E39)</f>
        <v>200</v>
      </c>
      <c r="F40" s="76"/>
      <c r="G40" s="36"/>
    </row>
    <row r="41" spans="1:7" x14ac:dyDescent="0.5">
      <c r="A41" s="70" t="s">
        <v>5</v>
      </c>
      <c r="B41" s="98"/>
      <c r="C41" s="98"/>
      <c r="D41" s="98"/>
      <c r="E41" s="99"/>
      <c r="F41" s="77"/>
      <c r="G41" s="38"/>
    </row>
    <row r="42" spans="1:7" x14ac:dyDescent="0.5">
      <c r="A42" s="81" t="s">
        <v>5</v>
      </c>
      <c r="B42" s="94">
        <v>200</v>
      </c>
      <c r="C42" s="94">
        <v>0</v>
      </c>
      <c r="D42" s="94">
        <f t="shared" si="0"/>
        <v>200</v>
      </c>
      <c r="E42" s="95">
        <v>200</v>
      </c>
      <c r="F42" s="74" t="s">
        <v>87</v>
      </c>
      <c r="G42" s="31" t="s">
        <v>79</v>
      </c>
    </row>
    <row r="43" spans="1:7" ht="13.2" thickBot="1" x14ac:dyDescent="0.55000000000000004">
      <c r="A43" s="75" t="s">
        <v>15</v>
      </c>
      <c r="B43" s="96">
        <f>SUM(B42:B42)</f>
        <v>200</v>
      </c>
      <c r="C43" s="96">
        <f>SUM(C42:C42)</f>
        <v>0</v>
      </c>
      <c r="D43" s="96">
        <f>SUM(B43:C43)</f>
        <v>200</v>
      </c>
      <c r="E43" s="97">
        <f>SUM(E42:E42)</f>
        <v>200</v>
      </c>
      <c r="F43" s="76"/>
      <c r="G43" s="36"/>
    </row>
    <row r="44" spans="1:7" x14ac:dyDescent="0.5">
      <c r="A44" s="70" t="s">
        <v>6</v>
      </c>
      <c r="B44" s="98"/>
      <c r="C44" s="98"/>
      <c r="D44" s="98"/>
      <c r="E44" s="99"/>
      <c r="F44" s="77"/>
      <c r="G44" s="38"/>
    </row>
    <row r="45" spans="1:7" x14ac:dyDescent="0.5">
      <c r="A45" s="73"/>
      <c r="B45" s="94">
        <v>0</v>
      </c>
      <c r="C45" s="94">
        <v>0</v>
      </c>
      <c r="D45" s="94">
        <f t="shared" si="0"/>
        <v>0</v>
      </c>
      <c r="E45" s="95">
        <v>0</v>
      </c>
      <c r="F45" s="74"/>
      <c r="G45" s="31"/>
    </row>
    <row r="46" spans="1:7" ht="13.2" thickBot="1" x14ac:dyDescent="0.55000000000000004">
      <c r="A46" s="75" t="s">
        <v>14</v>
      </c>
      <c r="B46" s="100">
        <f>SUM(B45:B45)</f>
        <v>0</v>
      </c>
      <c r="C46" s="100">
        <f>SUM(C45:C45)</f>
        <v>0</v>
      </c>
      <c r="D46" s="100">
        <f>SUM(B46:C46)</f>
        <v>0</v>
      </c>
      <c r="E46" s="101">
        <f>SUM(E45:E45)</f>
        <v>0</v>
      </c>
      <c r="F46" s="82"/>
      <c r="G46" s="42"/>
    </row>
    <row r="47" spans="1:7" x14ac:dyDescent="0.5">
      <c r="A47" s="83" t="s">
        <v>47</v>
      </c>
      <c r="B47" s="102">
        <f>SUM(B10+B15+B20+B26+B31+B37+B40+B43+B46)</f>
        <v>25750</v>
      </c>
      <c r="C47" s="102">
        <f>SUM(C10+C15+C20+C26+C31+C37+C40+C43+C46)</f>
        <v>18100</v>
      </c>
      <c r="D47" s="102">
        <f>SUM(D10+D15+D20+D26+D31+D37+D40+D43+D46)</f>
        <v>43850</v>
      </c>
      <c r="E47" s="103">
        <f>SUM(E10+E15+E20+E26+E31+E37+E40+E43+E46)</f>
        <v>14800</v>
      </c>
      <c r="F47" s="84"/>
      <c r="G47" s="45"/>
    </row>
    <row r="48" spans="1:7" ht="13.2" thickBot="1" x14ac:dyDescent="0.55000000000000004">
      <c r="A48" s="46" t="s">
        <v>98</v>
      </c>
      <c r="B48" s="104">
        <v>1500</v>
      </c>
      <c r="C48" s="104">
        <v>1500</v>
      </c>
      <c r="D48" s="105">
        <f>SUM(B48:C48)</f>
        <v>3000</v>
      </c>
      <c r="E48" s="106">
        <v>1200</v>
      </c>
      <c r="F48" s="85" t="s">
        <v>87</v>
      </c>
      <c r="G48" s="47"/>
    </row>
    <row r="49" spans="1:7" ht="13.2" thickBot="1" x14ac:dyDescent="0.55000000000000004">
      <c r="A49" s="86" t="s">
        <v>49</v>
      </c>
      <c r="B49" s="102">
        <f>SUM(B47:B48)</f>
        <v>27250</v>
      </c>
      <c r="C49" s="102">
        <f>SUM(C47:C48)</f>
        <v>19600</v>
      </c>
      <c r="D49" s="102">
        <f>SUM(D47:D48)</f>
        <v>46850</v>
      </c>
      <c r="E49" s="103">
        <f>SUM(E47:E48)</f>
        <v>16000</v>
      </c>
      <c r="F49" s="84"/>
      <c r="G49" s="87"/>
    </row>
    <row r="50" spans="1:7" ht="13.2" thickBot="1" x14ac:dyDescent="0.55000000000000004">
      <c r="A50" s="88" t="s">
        <v>86</v>
      </c>
      <c r="B50" s="147">
        <f>E49/D49</f>
        <v>0.34151547491995732</v>
      </c>
      <c r="C50" s="148"/>
      <c r="D50" s="148"/>
      <c r="E50" s="149"/>
      <c r="F50" s="89"/>
      <c r="G50" s="90"/>
    </row>
    <row r="51" spans="1:7" ht="13.2" thickBot="1" x14ac:dyDescent="0.55000000000000004">
      <c r="A51" s="91" t="s">
        <v>46</v>
      </c>
      <c r="B51" s="136">
        <f>SUM(D49:E49)</f>
        <v>62850</v>
      </c>
      <c r="C51" s="137"/>
      <c r="D51" s="137"/>
      <c r="E51" s="138"/>
      <c r="F51" s="92"/>
      <c r="G51" s="93"/>
    </row>
    <row r="54" spans="1:7" x14ac:dyDescent="0.5">
      <c r="A54" s="93" t="s">
        <v>97</v>
      </c>
    </row>
  </sheetData>
  <mergeCells count="5">
    <mergeCell ref="B51:E51"/>
    <mergeCell ref="A1:G2"/>
    <mergeCell ref="A3:G3"/>
    <mergeCell ref="A4:G4"/>
    <mergeCell ref="B50:E50"/>
  </mergeCells>
  <conditionalFormatting sqref="D48">
    <cfRule type="cellIs" dxfId="0" priority="1" stopIfTrue="1" operator="greaterThan">
      <formula>$D$47*0.1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D10 D15 D20 D26 D31 D37 D40 D43 D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</vt:lpstr>
      <vt:lpstr>current admin costs</vt:lpstr>
      <vt:lpstr>Sample budget</vt:lpstr>
      <vt:lpstr>Budget!Print_Area</vt:lpstr>
    </vt:vector>
  </TitlesOfParts>
  <Manager>jcvie@fondationfranklinia.org</Manager>
  <Company>Fondation Franklinia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Franklinia Budget</dc:title>
  <dc:creator>jcvie@fondationfranklinia.org</dc:creator>
  <cp:lastModifiedBy>Jean-Christophe Vié</cp:lastModifiedBy>
  <cp:lastPrinted>2018-04-04T12:58:38Z</cp:lastPrinted>
  <dcterms:created xsi:type="dcterms:W3CDTF">2011-08-04T14:54:21Z</dcterms:created>
  <dcterms:modified xsi:type="dcterms:W3CDTF">2020-09-15T10:26:33Z</dcterms:modified>
</cp:coreProperties>
</file>